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881" activeTab="0"/>
  </bookViews>
  <sheets>
    <sheet name="Сельская местность" sheetId="1" r:id="rId1"/>
    <sheet name="Места, причины" sheetId="2" r:id="rId2"/>
    <sheet name="oper2_18" sheetId="3" r:id="rId3"/>
    <sheet name="oper2_17" sheetId="4" r:id="rId4"/>
    <sheet name="oper3_18" sheetId="5" r:id="rId5"/>
    <sheet name="oper3_17" sheetId="6" r:id="rId6"/>
  </sheets>
  <definedNames>
    <definedName name="HTML_CodePage" hidden="1">1251</definedName>
    <definedName name="HTML_Control" localSheetId="3" hidden="1">{"'1л. месяц'!$A$1:$G$43"}</definedName>
    <definedName name="HTML_Control" localSheetId="5" hidden="1">{"'1л. месяц'!$A$1:$G$43"}</definedName>
    <definedName name="HTML_Control" hidden="1">{"'1л. месяц'!$A$1:$G$43"}</definedName>
    <definedName name="HTML_Description" hidden="1">""</definedName>
    <definedName name="HTML_Email" hidden="1">""</definedName>
    <definedName name="HTML_Header" hidden="1">"1л. месяц"</definedName>
    <definedName name="HTML_LastUpdate" hidden="1">"20.10.99"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"OPER1"</definedName>
    <definedName name="OPER2" localSheetId="3">'oper2_17'!$A$1:$K$136</definedName>
    <definedName name="OPER2" localSheetId="2">'oper2_18'!$A$1:$K$136</definedName>
    <definedName name="OPER3" localSheetId="5">'oper3_17'!$A$1:$L$147</definedName>
    <definedName name="OPER3" localSheetId="4">'oper3_18'!$A$1:$L$147</definedName>
    <definedName name="wrn.Распечатка." localSheetId="3" hidden="1">{#N/A,#N/A,FALSE,"Н.Новгород и 10 городов";#N/A,#N/A,FALSE,"Сельская местность";#N/A,#N/A,FALSE,"Места, причины"}</definedName>
    <definedName name="wrn.Распечатка." localSheetId="5" hidden="1">{#N/A,#N/A,FALSE,"Н.Новгород и 10 городов";#N/A,#N/A,FALSE,"Сельская местность";#N/A,#N/A,FALSE,"Места, причины"}</definedName>
    <definedName name="wrn.Распечатка." hidden="1">{#N/A,#N/A,FALSE,"Н.Новгород и 10 городов";#N/A,#N/A,FALSE,"Сельская местность";#N/A,#N/A,FALSE,"Места, причины"}</definedName>
    <definedName name="_xlnm.Print_Area" localSheetId="1">'Места, причины'!$B$3:$N$53</definedName>
    <definedName name="_xlnm.Print_Area" localSheetId="0">'Сельская местность'!$A$1:$M$44</definedName>
  </definedNames>
  <calcPr fullCalcOnLoad="1" refMode="R1C1"/>
</workbook>
</file>

<file path=xl/sharedStrings.xml><?xml version="1.0" encoding="utf-8"?>
<sst xmlns="http://schemas.openxmlformats.org/spreadsheetml/2006/main" count="288" uniqueCount="156">
  <si>
    <t xml:space="preserve">   Всего  пожаров</t>
  </si>
  <si>
    <t>Погибло людей</t>
  </si>
  <si>
    <t xml:space="preserve">  + - %</t>
  </si>
  <si>
    <t>Ардатовский</t>
  </si>
  <si>
    <t>Богородский</t>
  </si>
  <si>
    <t>Б.Болдинский</t>
  </si>
  <si>
    <t>Б.Мурашкинский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</si>
  <si>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</si>
  <si>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</si>
  <si>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</si>
  <si>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</si>
  <si>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</si>
  <si>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</si>
  <si>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Воротынский</t>
  </si>
  <si>
    <t>Воскресенский</t>
  </si>
  <si>
    <t>Гагинский</t>
  </si>
  <si>
    <t>Д.Константиновский</t>
  </si>
  <si>
    <t>Володарский</t>
  </si>
  <si>
    <t>Дивеевский</t>
  </si>
  <si>
    <t>Княгининский</t>
  </si>
  <si>
    <t>Ковернинский</t>
  </si>
  <si>
    <t>Кр.Баковский</t>
  </si>
  <si>
    <t>Кр.Октябрьский</t>
  </si>
  <si>
    <t>Лукояновский</t>
  </si>
  <si>
    <t>Лысковский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</si>
  <si>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</si>
  <si>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</si>
  <si>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</si>
  <si>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</si>
  <si>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</si>
  <si>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</si>
  <si>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</si>
  <si>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</si>
  <si>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</si>
  <si>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</si>
  <si>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</si>
  <si>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Всего:</t>
  </si>
  <si>
    <t>Места возникновения:</t>
  </si>
  <si>
    <t>УЧЕБНО-ВОСПИТАТЕЛЬНЫЕ</t>
  </si>
  <si>
    <t>КУЛЬТУРНО-ДОСУГОВЫЕ</t>
  </si>
  <si>
    <t>ЛЕЧЕБНЫЕ, СОЦ.ОБСЛУЖИВАН.</t>
  </si>
  <si>
    <t>АДМИНИСТРАТИВНЫЕ</t>
  </si>
  <si>
    <t>СЕЛЬСКОХОЗЯЙСТВЕННЫЕ</t>
  </si>
  <si>
    <t>СТРОЯЩИЕСЯ</t>
  </si>
  <si>
    <t>ТРАНСПОРТ</t>
  </si>
  <si>
    <t>ЖИЛЫЕ ДОМА</t>
  </si>
  <si>
    <t>ЖИЛОЙ СЕКТОР</t>
  </si>
  <si>
    <t>ЧЕЛОВЕК</t>
  </si>
  <si>
    <t>Причины пожаров:</t>
  </si>
  <si>
    <t>ПОДЖОГИ</t>
  </si>
  <si>
    <t>НЕИСПР.ПРОИЗВ.ОБОР.</t>
  </si>
  <si>
    <t>ВЗРЫВЫ</t>
  </si>
  <si>
    <t>САМОВОЗГОРАНИЕ</t>
  </si>
  <si>
    <t>НПУЭ ТГУ</t>
  </si>
  <si>
    <t>ГРОЗОВЫЕ РАЗРЯДЫ</t>
  </si>
  <si>
    <t>НЕУСТАНОВЛЕННЫЕ</t>
  </si>
  <si>
    <t>ПРОЧИЕ</t>
  </si>
  <si>
    <t>ПО ВИНЕ НЕТРЕЗВЫХ</t>
  </si>
  <si>
    <t>Ардатовский р-н</t>
  </si>
  <si>
    <t>Богородский р-н</t>
  </si>
  <si>
    <t>Большеболдинский р-н</t>
  </si>
  <si>
    <t>Большемурашкинский р-н</t>
  </si>
  <si>
    <t>Бутурлинский р-н</t>
  </si>
  <si>
    <t>Вадский р-н</t>
  </si>
  <si>
    <t>Варнавинский р-н</t>
  </si>
  <si>
    <t>Вачский р-н</t>
  </si>
  <si>
    <t>Ветлужский р-н</t>
  </si>
  <si>
    <t>Вознесенский р-н</t>
  </si>
  <si>
    <t>Воротынский р-н</t>
  </si>
  <si>
    <t>Воскресенский р-н</t>
  </si>
  <si>
    <t>Гагинский р-н</t>
  </si>
  <si>
    <t>Д. Константиновский р-н</t>
  </si>
  <si>
    <t>Володарский р-н</t>
  </si>
  <si>
    <t>Дивеевский р-н</t>
  </si>
  <si>
    <t>Княгининский р-н</t>
  </si>
  <si>
    <t>Ковернинский р-н</t>
  </si>
  <si>
    <t>Краснобаковский р-н</t>
  </si>
  <si>
    <t>Краснооктябрьский р-н</t>
  </si>
  <si>
    <t>Лукояновский р-н</t>
  </si>
  <si>
    <t>Лысковский р-н</t>
  </si>
  <si>
    <t>Первомайский р-н</t>
  </si>
  <si>
    <t>Перевозский р-н</t>
  </si>
  <si>
    <t>Пильнинский р-н</t>
  </si>
  <si>
    <t>Починковский р-н</t>
  </si>
  <si>
    <t>Семеновский р-н</t>
  </si>
  <si>
    <t>Сергачский р-н</t>
  </si>
  <si>
    <t>Сеченовский р-н</t>
  </si>
  <si>
    <t>Сосновский р-н</t>
  </si>
  <si>
    <t>Спасский р-н</t>
  </si>
  <si>
    <t>Тонкинский р-н</t>
  </si>
  <si>
    <t>Тоншаевский р-н</t>
  </si>
  <si>
    <t>Уренский р-н</t>
  </si>
  <si>
    <t>Чкаловский р-н</t>
  </si>
  <si>
    <t>Шарангский р-н</t>
  </si>
  <si>
    <t>Шатковский р-н</t>
  </si>
  <si>
    <t>Шахунский р-н</t>
  </si>
  <si>
    <t>Сокольский р-н</t>
  </si>
  <si>
    <t>Итого по селу</t>
  </si>
  <si>
    <t>Всего</t>
  </si>
  <si>
    <t>НЕОСТОР.ОБРАЩ.С ОГНЕМ</t>
  </si>
  <si>
    <t>СКЛАДСКИЕ ЗДАНИЯ</t>
  </si>
  <si>
    <t>СООРУЖЕНИЯ, УСТАНОВКИ  ПРОМЫШЛЕННОГО НАЗНАЧЕНИЯ</t>
  </si>
  <si>
    <t>ПРОИЗВОДСТВЕННЫЕ ЗДАНИЯ</t>
  </si>
  <si>
    <t>ПРОЧИЕ ОБЪЕКТЫ ПОЖАРА</t>
  </si>
  <si>
    <t>ЗДАНИЯ ТОРГОВЛИ</t>
  </si>
  <si>
    <t>СВАРОЧНЫЕ, ОГН. РАБОТЫ</t>
  </si>
  <si>
    <t xml:space="preserve">МЕСТА ОТКР. ХРАНЕНИЯ МАТЕРИАЛОВ, С/Х УГОДЬЯ, ПРОЧ. ОТКРЫТЫЕ ТЕРРИТОРИИ </t>
  </si>
  <si>
    <t>г.о. Семеновский</t>
  </si>
  <si>
    <t>г.о. Сокольский</t>
  </si>
  <si>
    <t xml:space="preserve">  сараи</t>
  </si>
  <si>
    <t xml:space="preserve">  бани</t>
  </si>
  <si>
    <t xml:space="preserve">  гаражи</t>
  </si>
  <si>
    <t xml:space="preserve">  садовые домики, дачи</t>
  </si>
  <si>
    <t xml:space="preserve">  проч. строения жил.сектора</t>
  </si>
  <si>
    <t xml:space="preserve">  в том числе:</t>
  </si>
  <si>
    <t xml:space="preserve">      в т.ч. детская шалость</t>
  </si>
  <si>
    <t>СЕРВИСН. ОБСЛ. НАСЕЛЕНИЯ (Предпр.питания, быт.обслужив., почта, АТС, вокзал, химчистка)</t>
  </si>
  <si>
    <t xml:space="preserve">ЗДАНИЯ ВРЕМ.ПРЕБЫВАНИЯ (ПРОЖИВАНИЯ) ЛЮДЕЙ (общежитие,гостиница,санаторий)       </t>
  </si>
  <si>
    <t>Пожары , ед</t>
  </si>
  <si>
    <t>Погибло, чел</t>
  </si>
  <si>
    <t>Поджог</t>
  </si>
  <si>
    <t>Неисправность произв-го оборудования, НТП произв-ва</t>
  </si>
  <si>
    <t>НПУЭ электрооборудования</t>
  </si>
  <si>
    <t>в т.ч. НППБ при эксплуатации бытовых электроприборов</t>
  </si>
  <si>
    <t>НППБ при проведении электрогазосварочных и огневых работ</t>
  </si>
  <si>
    <t>Взрывы</t>
  </si>
  <si>
    <t>Самовозгорание веществ и материалов</t>
  </si>
  <si>
    <t>НПУиЭ печей</t>
  </si>
  <si>
    <t>в т.ч. НППБ при эксплуатации печей</t>
  </si>
  <si>
    <t>НПУЭ теплогенерирующих агрегатов и установок</t>
  </si>
  <si>
    <t>Нарушение ПЭ бытовых керосиновых, бензиновых и др. устройств</t>
  </si>
  <si>
    <t>Неосторожное обращение с огнем</t>
  </si>
  <si>
    <t xml:space="preserve">     в т.ч. неосторожное обращение с огнем детей</t>
  </si>
  <si>
    <t>Грозовые разряды</t>
  </si>
  <si>
    <t>Неустановленные причины</t>
  </si>
  <si>
    <t>НПУЭ транспортных средств</t>
  </si>
  <si>
    <t>Прочие причины</t>
  </si>
  <si>
    <t xml:space="preserve">     По вине нетрезвых</t>
  </si>
  <si>
    <t>Нет карточек</t>
  </si>
  <si>
    <t>Нарушение правил эксплуатации газового оборудования</t>
  </si>
  <si>
    <t>НПУиЭ ЭЛЕКТРООБОРУД.</t>
  </si>
  <si>
    <t xml:space="preserve">   в т.ч. НППБ БЫТОВЫХ ЭЛ.ПР.</t>
  </si>
  <si>
    <t>НПУиЭ ПЕЧЕЙ</t>
  </si>
  <si>
    <t>НПУиЭ ГАЗОВОГО ОБОРУДОВАНИЯ</t>
  </si>
  <si>
    <t>НПЭ быт .керосиновых, бензиновых и др. устройств</t>
  </si>
  <si>
    <t xml:space="preserve">   в т.ч. НППБ ПРИ ЭКСПЛ. ПЕЧЕЙ</t>
  </si>
  <si>
    <t>Травмы</t>
  </si>
  <si>
    <t>Ущерб</t>
  </si>
  <si>
    <t>г.о. Перевозский</t>
  </si>
  <si>
    <t xml:space="preserve">ИТОГО </t>
  </si>
  <si>
    <t>г.о. г. Первомайск</t>
  </si>
  <si>
    <t>г.о. г. Шахунья</t>
  </si>
  <si>
    <t>г.о. г. Чкаловск</t>
  </si>
  <si>
    <t>Травмировано людей</t>
  </si>
  <si>
    <t>Ущерб (тыс. руб.)</t>
  </si>
  <si>
    <t>10 месяцев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</si>
</sst>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)"/>
    <numFmt numFmtId="169" formatCode="[$-FC19]d\ mmmm\ yyyy\ &quot;г.&quot;"/>
    <numFmt numFmtId="170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cademy"/>
      <family val="0"/>
    </font>
    <font>
      <sz val="10"/>
      <name val="Academy Condensed"/>
      <family val="0"/>
    </font>
    <font>
      <sz val="10"/>
      <name val="Impact"/>
      <family val="2"/>
    </font>
    <font>
      <sz val="9"/>
      <name val="Impact"/>
      <family val="2"/>
    </font>
    <font>
      <sz val="10"/>
      <color indexed="8"/>
      <name val="Arial Cyr"/>
      <family val="2"/>
    </font>
    <font>
      <sz val="13"/>
      <name val="Academy"/>
      <family val="0"/>
    </font>
    <font>
      <sz val="8"/>
      <name val="Arial Cyr"/>
      <family val="0"/>
    </font>
    <font>
      <sz val="11"/>
      <name val="Arial Cyr"/>
      <family val="2"/>
    </font>
    <font>
      <sz val="11"/>
      <color indexed="8"/>
      <name val="Impact"/>
      <family val="2"/>
    </font>
    <font>
      <sz val="11"/>
      <name val="Impact"/>
      <family val="2"/>
    </font>
    <font>
      <sz val="11"/>
      <color indexed="8"/>
      <name val="Arial Cyr"/>
      <family val="2"/>
    </font>
    <font>
      <sz val="12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2"/>
    </font>
    <font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 vertical="top"/>
    </xf>
    <xf numFmtId="0" fontId="16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16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170" fontId="10" fillId="0" borderId="17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70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68" fontId="6" fillId="34" borderId="24" xfId="0" applyNumberFormat="1" applyFont="1" applyFill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68" fontId="6" fillId="34" borderId="26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0" fontId="10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0" fontId="10" fillId="0" borderId="3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170" fontId="10" fillId="0" borderId="3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0" fontId="10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170" fontId="5" fillId="34" borderId="26" xfId="0" applyNumberFormat="1" applyFont="1" applyFill="1" applyBorder="1" applyAlignment="1">
      <alignment horizontal="center" vertical="center"/>
    </xf>
    <xf numFmtId="170" fontId="0" fillId="0" borderId="17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70" fontId="10" fillId="0" borderId="35" xfId="0" applyNumberFormat="1" applyFont="1" applyFill="1" applyBorder="1" applyAlignment="1">
      <alignment horizontal="center" vertical="center"/>
    </xf>
    <xf numFmtId="170" fontId="10" fillId="0" borderId="36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10" fillId="0" borderId="24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0" fontId="0" fillId="0" borderId="26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70" fontId="10" fillId="0" borderId="21" xfId="0" applyNumberFormat="1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10" fillId="0" borderId="4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168" fontId="5" fillId="34" borderId="24" xfId="0" applyNumberFormat="1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17" xfId="0" applyNumberFormat="1" applyFont="1" applyFill="1" applyBorder="1" applyAlignment="1">
      <alignment horizontal="center" vertical="center"/>
    </xf>
    <xf numFmtId="0" fontId="37" fillId="0" borderId="0" xfId="92">
      <alignment/>
      <protection/>
    </xf>
    <xf numFmtId="0" fontId="37" fillId="0" borderId="0" xfId="99">
      <alignment/>
      <protection/>
    </xf>
    <xf numFmtId="0" fontId="37" fillId="0" borderId="0" xfId="100">
      <alignment/>
      <protection/>
    </xf>
    <xf numFmtId="0" fontId="37" fillId="0" borderId="0" xfId="102">
      <alignment/>
      <protection/>
    </xf>
    <xf numFmtId="0" fontId="37" fillId="0" borderId="0" xfId="103">
      <alignment/>
      <protection/>
    </xf>
    <xf numFmtId="0" fontId="0" fillId="0" borderId="0" xfId="0" applyFont="1" applyBorder="1" applyAlignment="1" quotePrefix="1">
      <alignment horizontal="center"/>
    </xf>
    <xf numFmtId="0" fontId="0" fillId="34" borderId="23" xfId="0" applyFont="1" applyFill="1" applyBorder="1" applyAlignment="1">
      <alignment horizontal="left" vertical="center"/>
    </xf>
    <xf numFmtId="0" fontId="0" fillId="34" borderId="43" xfId="0" applyFont="1" applyFill="1" applyBorder="1" applyAlignment="1">
      <alignment horizontal="left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0" fillId="34" borderId="23" xfId="0" applyFont="1" applyFill="1" applyBorder="1" applyAlignment="1">
      <alignment vertical="center"/>
    </xf>
    <xf numFmtId="0" fontId="10" fillId="34" borderId="43" xfId="0" applyFont="1" applyFill="1" applyBorder="1" applyAlignment="1">
      <alignment vertical="center"/>
    </xf>
    <xf numFmtId="0" fontId="17" fillId="0" borderId="23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70" fontId="17" fillId="0" borderId="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0" fontId="17" fillId="0" borderId="17" xfId="0" applyNumberFormat="1" applyFont="1" applyBorder="1" applyAlignment="1">
      <alignment horizontal="center" vertical="center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dxfs count="14">
    <dxf>
      <font>
        <i val="0"/>
        <color indexed="12"/>
      </font>
    </dxf>
    <dxf>
      <font>
        <i val="0"/>
        <color indexed="10"/>
      </font>
    </dxf>
    <dxf>
      <font>
        <i val="0"/>
        <color indexed="10"/>
      </font>
    </dxf>
    <dxf>
      <font>
        <i val="0"/>
        <color indexed="12"/>
      </font>
    </dxf>
    <dxf>
      <font>
        <i val="0"/>
        <color indexed="10"/>
      </font>
    </dxf>
    <dxf>
      <font>
        <i val="0"/>
        <color indexed="12"/>
      </font>
    </dxf>
    <dxf>
      <font>
        <i val="0"/>
        <color indexed="10"/>
      </font>
    </dxf>
    <dxf>
      <font>
        <i val="0"/>
        <color indexed="12"/>
      </font>
    </dxf>
    <dxf>
      <font>
        <i val="0"/>
        <color indexed="10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indexed="10"/>
      </font>
    </dxf>
    <dxf>
      <font>
        <i val="0"/>
        <color rgb="FFFF0000"/>
      </font>
      <border/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M44"/>
  <sheetViews>
    <sheetView tabSelected="1" zoomScale="80" zoomScaleNormal="80" zoomScalePageLayoutView="0" workbookViewId="0" topLeftCell="A1">
      <selection activeCell="B2" sqref="B2:M2"/>
    </sheetView>
  </sheetViews>
  <sheetFormatPr defaultColWidth="9.00390625" defaultRowHeight="12.75"/>
  <cols>
    <col min="1" max="1" width="20.25390625" style="118" customWidth="1"/>
    <col min="2" max="2" width="6.75390625" style="21" customWidth="1"/>
    <col min="3" max="3" width="5.25390625" style="21" customWidth="1"/>
    <col min="4" max="4" width="8.25390625" style="21" customWidth="1"/>
    <col min="5" max="6" width="4.75390625" style="21" customWidth="1"/>
    <col min="7" max="7" width="8.25390625" style="21" customWidth="1"/>
    <col min="8" max="8" width="7.00390625" style="21" customWidth="1"/>
    <col min="9" max="9" width="7.625" style="21" customWidth="1"/>
    <col min="10" max="10" width="8.625" style="21" customWidth="1"/>
    <col min="11" max="11" width="7.75390625" style="21" customWidth="1"/>
    <col min="12" max="12" width="7.375" style="21" customWidth="1"/>
    <col min="13" max="13" width="7.75390625" style="21" customWidth="1"/>
  </cols>
  <sheetData>
    <row r="1" spans="1:13" ht="22.5" customHeight="1" thickBo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4" customHeight="1" thickBot="1">
      <c r="A2" s="115"/>
      <c r="B2" s="135" t="s">
        <v>155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2" customFormat="1" ht="15" customHeight="1" thickBot="1">
      <c r="A3" s="130"/>
      <c r="B3" s="132" t="s">
        <v>0</v>
      </c>
      <c r="C3" s="132"/>
      <c r="D3" s="132"/>
      <c r="E3" s="133" t="s">
        <v>1</v>
      </c>
      <c r="F3" s="132"/>
      <c r="G3" s="134"/>
      <c r="H3" s="132" t="s">
        <v>153</v>
      </c>
      <c r="I3" s="132"/>
      <c r="J3" s="132"/>
      <c r="K3" s="133" t="s">
        <v>154</v>
      </c>
      <c r="L3" s="132"/>
      <c r="M3" s="134"/>
    </row>
    <row r="4" spans="1:13" s="3" customFormat="1" ht="21" customHeight="1" thickBot="1">
      <c r="A4" s="131"/>
      <c r="B4" s="64">
        <v>2018</v>
      </c>
      <c r="C4" s="65">
        <v>2017</v>
      </c>
      <c r="D4" s="67" t="s">
        <v>2</v>
      </c>
      <c r="E4" s="66">
        <f>$B4</f>
        <v>2018</v>
      </c>
      <c r="F4" s="65">
        <f>E4-1</f>
        <v>2017</v>
      </c>
      <c r="G4" s="69" t="s">
        <v>2</v>
      </c>
      <c r="H4" s="71">
        <f>$B4</f>
        <v>2018</v>
      </c>
      <c r="I4" s="71">
        <f>H4-1</f>
        <v>2017</v>
      </c>
      <c r="J4" s="67" t="s">
        <v>2</v>
      </c>
      <c r="K4" s="72">
        <f>$B4</f>
        <v>2018</v>
      </c>
      <c r="L4" s="71">
        <f>K4-1</f>
        <v>2017</v>
      </c>
      <c r="M4" s="69" t="s">
        <v>2</v>
      </c>
    </row>
    <row r="5" spans="1:13" ht="15.75" customHeight="1">
      <c r="A5" s="116" t="s">
        <v>3</v>
      </c>
      <c r="B5" s="62">
        <f>oper2_18!B3</f>
        <v>28</v>
      </c>
      <c r="C5" s="62">
        <f>oper2_17!B3</f>
        <v>19</v>
      </c>
      <c r="D5" s="68">
        <f aca="true" t="shared" si="0" ref="D5:D44">IF(OR(C5="",B5="",C5=0),"",B5*100/C5-100)</f>
        <v>47.36842105263159</v>
      </c>
      <c r="E5" s="70">
        <f>oper2_18!C3</f>
        <v>2</v>
      </c>
      <c r="F5" s="62">
        <f>oper2_17!C3</f>
        <v>2</v>
      </c>
      <c r="G5" s="63">
        <f aca="true" t="shared" si="1" ref="G5:G44">IF(OR(F5="",E5="",F5=0),"",E5*100/F5-100)</f>
        <v>0</v>
      </c>
      <c r="H5" s="62">
        <f>oper2_18!D3</f>
        <v>0</v>
      </c>
      <c r="I5" s="62">
        <f>oper2_17!D3</f>
        <v>0</v>
      </c>
      <c r="J5" s="68">
        <f aca="true" t="shared" si="2" ref="J5:J44">IF(OR(I5="",H5="",I5=0),"",H5*100/I5-100)</f>
      </c>
      <c r="K5" s="70">
        <f>oper2_18!E3</f>
        <v>2667</v>
      </c>
      <c r="L5" s="62">
        <f>oper2_17!E3</f>
        <v>5150</v>
      </c>
      <c r="M5" s="63">
        <f>IF(OR(L5="",K5="",L5=0),"",K5*100/L5-100)</f>
        <v>-48.213592233009706</v>
      </c>
    </row>
    <row r="6" spans="1:13" ht="15.75" customHeight="1">
      <c r="A6" s="116" t="s">
        <v>4</v>
      </c>
      <c r="B6" s="62">
        <f>oper2_18!B4</f>
        <v>92</v>
      </c>
      <c r="C6" s="62">
        <f>oper2_17!B4</f>
        <v>70</v>
      </c>
      <c r="D6" s="68">
        <f t="shared" si="0"/>
        <v>31.428571428571416</v>
      </c>
      <c r="E6" s="70">
        <f>oper2_18!C4</f>
        <v>3</v>
      </c>
      <c r="F6" s="62">
        <f>oper2_17!C4</f>
        <v>4</v>
      </c>
      <c r="G6" s="63">
        <f t="shared" si="1"/>
        <v>-25</v>
      </c>
      <c r="H6" s="62">
        <f>oper2_18!D4</f>
        <v>7</v>
      </c>
      <c r="I6" s="62">
        <f>oper2_17!D4</f>
        <v>8</v>
      </c>
      <c r="J6" s="68">
        <f t="shared" si="2"/>
        <v>-12.5</v>
      </c>
      <c r="K6" s="70">
        <f>oper2_18!E4</f>
        <v>2630</v>
      </c>
      <c r="L6" s="62">
        <f>oper2_17!E4</f>
        <v>3431</v>
      </c>
      <c r="M6" s="63">
        <f aca="true" t="shared" si="3" ref="M6:M44">IF(OR(L6="",K6="",L6=0),"",K6*100/L6-100)</f>
        <v>-23.345963276012824</v>
      </c>
    </row>
    <row r="7" spans="1:13" ht="15.75" customHeight="1">
      <c r="A7" s="116" t="s">
        <v>5</v>
      </c>
      <c r="B7" s="62">
        <f>oper2_18!B5</f>
        <v>14</v>
      </c>
      <c r="C7" s="62">
        <f>oper2_17!B5</f>
        <v>10</v>
      </c>
      <c r="D7" s="68">
        <f t="shared" si="0"/>
        <v>40</v>
      </c>
      <c r="E7" s="70">
        <f>oper2_18!C5</f>
        <v>2</v>
      </c>
      <c r="F7" s="62">
        <f>oper2_17!C5</f>
        <v>2</v>
      </c>
      <c r="G7" s="63">
        <f t="shared" si="1"/>
        <v>0</v>
      </c>
      <c r="H7" s="62">
        <f>oper2_18!D5</f>
        <v>0</v>
      </c>
      <c r="I7" s="62">
        <f>oper2_17!D5</f>
        <v>0</v>
      </c>
      <c r="J7" s="68">
        <f t="shared" si="2"/>
      </c>
      <c r="K7" s="70">
        <f>oper2_18!E5</f>
        <v>0</v>
      </c>
      <c r="L7" s="62">
        <f>oper2_17!E5</f>
        <v>1534</v>
      </c>
      <c r="M7" s="63">
        <f t="shared" si="3"/>
        <v>-100</v>
      </c>
    </row>
    <row r="8" spans="1:13" s="17" customFormat="1" ht="15.75" customHeight="1">
      <c r="A8" s="120" t="s">
        <v>6</v>
      </c>
      <c r="B8" s="121">
        <f>oper2_18!B6</f>
        <v>18</v>
      </c>
      <c r="C8" s="121">
        <f>oper2_17!B6</f>
        <v>11</v>
      </c>
      <c r="D8" s="122">
        <f t="shared" si="0"/>
        <v>63.636363636363626</v>
      </c>
      <c r="E8" s="119">
        <f>oper2_18!C6</f>
        <v>1</v>
      </c>
      <c r="F8" s="121">
        <f>oper2_17!C6</f>
        <v>1</v>
      </c>
      <c r="G8" s="123">
        <f t="shared" si="1"/>
        <v>0</v>
      </c>
      <c r="H8" s="121">
        <f>oper2_18!D6</f>
        <v>3</v>
      </c>
      <c r="I8" s="121">
        <f>oper2_17!D6</f>
        <v>0</v>
      </c>
      <c r="J8" s="122">
        <f t="shared" si="2"/>
      </c>
      <c r="K8" s="119">
        <f>oper2_18!E6</f>
        <v>449</v>
      </c>
      <c r="L8" s="121">
        <f>oper2_17!E6</f>
        <v>784</v>
      </c>
      <c r="M8" s="123">
        <f t="shared" si="3"/>
        <v>-42.72959183673469</v>
      </c>
    </row>
    <row r="9" spans="1:13" s="17" customFormat="1" ht="15.75" customHeight="1">
      <c r="A9" s="120" t="s">
        <v>7</v>
      </c>
      <c r="B9" s="121">
        <f>oper2_18!B7</f>
        <v>28</v>
      </c>
      <c r="C9" s="121">
        <f>oper2_17!B7</f>
        <v>15</v>
      </c>
      <c r="D9" s="122">
        <f t="shared" si="0"/>
        <v>86.66666666666666</v>
      </c>
      <c r="E9" s="119">
        <f>oper2_18!C7</f>
        <v>0</v>
      </c>
      <c r="F9" s="121">
        <f>oper2_17!C7</f>
        <v>1</v>
      </c>
      <c r="G9" s="123">
        <f t="shared" si="1"/>
        <v>-100</v>
      </c>
      <c r="H9" s="121">
        <f>oper2_18!D7</f>
        <v>0</v>
      </c>
      <c r="I9" s="121">
        <f>oper2_17!D7</f>
        <v>1</v>
      </c>
      <c r="J9" s="122">
        <f t="shared" si="2"/>
        <v>-100</v>
      </c>
      <c r="K9" s="119">
        <f>oper2_18!E7</f>
        <v>4257</v>
      </c>
      <c r="L9" s="121">
        <f>oper2_17!E7</f>
        <v>1371</v>
      </c>
      <c r="M9" s="123">
        <f t="shared" si="3"/>
        <v>210.50328227571117</v>
      </c>
    </row>
    <row r="10" spans="1:13" s="17" customFormat="1" ht="15.75" customHeight="1">
      <c r="A10" s="120" t="s">
        <v>8</v>
      </c>
      <c r="B10" s="121">
        <f>oper2_18!B8</f>
        <v>16</v>
      </c>
      <c r="C10" s="121">
        <f>oper2_17!B8</f>
        <v>19</v>
      </c>
      <c r="D10" s="122">
        <f t="shared" si="0"/>
        <v>-15.78947368421052</v>
      </c>
      <c r="E10" s="119">
        <f>oper2_18!C8</f>
        <v>2</v>
      </c>
      <c r="F10" s="121">
        <f>oper2_17!C8</f>
        <v>2</v>
      </c>
      <c r="G10" s="123">
        <f t="shared" si="1"/>
        <v>0</v>
      </c>
      <c r="H10" s="121">
        <f>oper2_18!D8</f>
        <v>2</v>
      </c>
      <c r="I10" s="121">
        <f>oper2_17!D8</f>
        <v>0</v>
      </c>
      <c r="J10" s="122">
        <f t="shared" si="2"/>
      </c>
      <c r="K10" s="119">
        <f>oper2_18!E8</f>
        <v>1801</v>
      </c>
      <c r="L10" s="121">
        <f>oper2_17!E8</f>
        <v>2507</v>
      </c>
      <c r="M10" s="123">
        <f t="shared" si="3"/>
        <v>-28.16114878340646</v>
      </c>
    </row>
    <row r="11" spans="1:13" s="17" customFormat="1" ht="15.75" customHeight="1">
      <c r="A11" s="120" t="s">
        <v>9</v>
      </c>
      <c r="B11" s="121">
        <f>oper2_18!B9</f>
        <v>17</v>
      </c>
      <c r="C11" s="121">
        <f>oper2_17!B9</f>
        <v>10</v>
      </c>
      <c r="D11" s="122">
        <f t="shared" si="0"/>
        <v>70</v>
      </c>
      <c r="E11" s="119">
        <f>oper2_18!C9</f>
        <v>1</v>
      </c>
      <c r="F11" s="121">
        <f>oper2_17!C9</f>
        <v>1</v>
      </c>
      <c r="G11" s="123">
        <f t="shared" si="1"/>
        <v>0</v>
      </c>
      <c r="H11" s="121">
        <f>oper2_18!D9</f>
        <v>3</v>
      </c>
      <c r="I11" s="121">
        <f>oper2_17!D9</f>
        <v>1</v>
      </c>
      <c r="J11" s="122">
        <f t="shared" si="2"/>
        <v>200</v>
      </c>
      <c r="K11" s="119">
        <f>oper2_18!E9</f>
        <v>1450</v>
      </c>
      <c r="L11" s="121">
        <f>oper2_17!E9</f>
        <v>15432</v>
      </c>
      <c r="M11" s="123">
        <f t="shared" si="3"/>
        <v>-90.60393986521514</v>
      </c>
    </row>
    <row r="12" spans="1:13" s="17" customFormat="1" ht="15.75" customHeight="1">
      <c r="A12" s="120" t="s">
        <v>10</v>
      </c>
      <c r="B12" s="121">
        <f>oper2_18!B10</f>
        <v>38</v>
      </c>
      <c r="C12" s="121">
        <f>oper2_17!B10</f>
        <v>40</v>
      </c>
      <c r="D12" s="122">
        <f t="shared" si="0"/>
        <v>-5</v>
      </c>
      <c r="E12" s="119">
        <f>oper2_18!C10</f>
        <v>6</v>
      </c>
      <c r="F12" s="121">
        <f>oper2_17!C10</f>
        <v>11</v>
      </c>
      <c r="G12" s="123">
        <f t="shared" si="1"/>
        <v>-45.45454545454545</v>
      </c>
      <c r="H12" s="121">
        <f>oper2_18!D10</f>
        <v>3</v>
      </c>
      <c r="I12" s="121">
        <f>oper2_17!D10</f>
        <v>8</v>
      </c>
      <c r="J12" s="122">
        <f t="shared" si="2"/>
        <v>-62.5</v>
      </c>
      <c r="K12" s="119">
        <f>oper2_18!E10</f>
        <v>992</v>
      </c>
      <c r="L12" s="121">
        <f>oper2_17!E10</f>
        <v>1468</v>
      </c>
      <c r="M12" s="123">
        <f t="shared" si="3"/>
        <v>-32.42506811989101</v>
      </c>
    </row>
    <row r="13" spans="1:13" s="17" customFormat="1" ht="15.75" customHeight="1">
      <c r="A13" s="120" t="s">
        <v>11</v>
      </c>
      <c r="B13" s="121">
        <f>oper2_18!B11</f>
        <v>17</v>
      </c>
      <c r="C13" s="121">
        <f>oper2_17!B11</f>
        <v>23</v>
      </c>
      <c r="D13" s="122">
        <f t="shared" si="0"/>
        <v>-26.086956521739125</v>
      </c>
      <c r="E13" s="119">
        <f>oper2_18!C11</f>
        <v>1</v>
      </c>
      <c r="F13" s="121">
        <f>oper2_17!C11</f>
        <v>2</v>
      </c>
      <c r="G13" s="123">
        <f t="shared" si="1"/>
        <v>-50</v>
      </c>
      <c r="H13" s="121">
        <f>oper2_18!D11</f>
        <v>0</v>
      </c>
      <c r="I13" s="121">
        <f>oper2_17!D11</f>
        <v>1</v>
      </c>
      <c r="J13" s="122">
        <f t="shared" si="2"/>
        <v>-100</v>
      </c>
      <c r="K13" s="119">
        <f>oper2_18!E11</f>
        <v>1069</v>
      </c>
      <c r="L13" s="121">
        <f>oper2_17!E11</f>
        <v>0</v>
      </c>
      <c r="M13" s="123">
        <f t="shared" si="3"/>
      </c>
    </row>
    <row r="14" spans="1:13" s="17" customFormat="1" ht="15.75" customHeight="1">
      <c r="A14" s="120" t="s">
        <v>12</v>
      </c>
      <c r="B14" s="121">
        <f>oper2_18!B12</f>
        <v>25</v>
      </c>
      <c r="C14" s="121">
        <f>oper2_17!B12</f>
        <v>19</v>
      </c>
      <c r="D14" s="122">
        <f t="shared" si="0"/>
        <v>31.57894736842104</v>
      </c>
      <c r="E14" s="119">
        <f>oper2_18!C12</f>
        <v>0</v>
      </c>
      <c r="F14" s="121">
        <f>oper2_17!C12</f>
        <v>0</v>
      </c>
      <c r="G14" s="123">
        <f t="shared" si="1"/>
      </c>
      <c r="H14" s="121">
        <f>oper2_18!D12</f>
        <v>1</v>
      </c>
      <c r="I14" s="121">
        <f>oper2_17!D12</f>
        <v>0</v>
      </c>
      <c r="J14" s="122">
        <f t="shared" si="2"/>
      </c>
      <c r="K14" s="119">
        <f>oper2_18!E12</f>
        <v>2952</v>
      </c>
      <c r="L14" s="121">
        <f>oper2_17!E12</f>
        <v>5067</v>
      </c>
      <c r="M14" s="123">
        <f t="shared" si="3"/>
        <v>-41.740674955595026</v>
      </c>
    </row>
    <row r="15" spans="1:13" s="17" customFormat="1" ht="15.75" customHeight="1">
      <c r="A15" s="120" t="s">
        <v>13</v>
      </c>
      <c r="B15" s="121">
        <f>oper2_18!B13</f>
        <v>21</v>
      </c>
      <c r="C15" s="121">
        <f>oper2_17!B13</f>
        <v>22</v>
      </c>
      <c r="D15" s="122">
        <f t="shared" si="0"/>
        <v>-4.545454545454547</v>
      </c>
      <c r="E15" s="119">
        <f>oper2_18!C13</f>
        <v>0</v>
      </c>
      <c r="F15" s="121">
        <f>oper2_17!C13</f>
        <v>5</v>
      </c>
      <c r="G15" s="123">
        <f t="shared" si="1"/>
        <v>-100</v>
      </c>
      <c r="H15" s="121">
        <f>oper2_18!D13</f>
        <v>2</v>
      </c>
      <c r="I15" s="121">
        <f>oper2_17!D13</f>
        <v>5</v>
      </c>
      <c r="J15" s="122">
        <f t="shared" si="2"/>
        <v>-60</v>
      </c>
      <c r="K15" s="119">
        <f>oper2_18!E13</f>
        <v>380</v>
      </c>
      <c r="L15" s="121">
        <f>oper2_17!E13</f>
        <v>1067</v>
      </c>
      <c r="M15" s="123">
        <f t="shared" si="3"/>
        <v>-64.38612933458293</v>
      </c>
    </row>
    <row r="16" spans="1:13" s="17" customFormat="1" ht="15.75" customHeight="1">
      <c r="A16" s="120" t="s">
        <v>14</v>
      </c>
      <c r="B16" s="121">
        <f>oper2_18!B14</f>
        <v>29</v>
      </c>
      <c r="C16" s="121">
        <f>oper2_17!B14</f>
        <v>26</v>
      </c>
      <c r="D16" s="122">
        <f t="shared" si="0"/>
        <v>11.538461538461533</v>
      </c>
      <c r="E16" s="119">
        <f>oper2_18!C14</f>
        <v>6</v>
      </c>
      <c r="F16" s="121">
        <f>oper2_17!C14</f>
        <v>8</v>
      </c>
      <c r="G16" s="123">
        <f t="shared" si="1"/>
        <v>-25</v>
      </c>
      <c r="H16" s="121">
        <f>oper2_18!D14</f>
        <v>0</v>
      </c>
      <c r="I16" s="121">
        <f>oper2_17!D14</f>
        <v>4</v>
      </c>
      <c r="J16" s="122">
        <f t="shared" si="2"/>
        <v>-100</v>
      </c>
      <c r="K16" s="119">
        <f>oper2_18!E14</f>
        <v>30</v>
      </c>
      <c r="L16" s="121">
        <f>oper2_17!E14</f>
        <v>3167</v>
      </c>
      <c r="M16" s="123">
        <f t="shared" si="3"/>
        <v>-99.05273129144301</v>
      </c>
    </row>
    <row r="17" spans="1:13" s="17" customFormat="1" ht="15.75" customHeight="1">
      <c r="A17" s="120" t="s">
        <v>15</v>
      </c>
      <c r="B17" s="121">
        <f>oper2_18!B15</f>
        <v>15</v>
      </c>
      <c r="C17" s="121">
        <f>oper2_17!B15</f>
        <v>12</v>
      </c>
      <c r="D17" s="122">
        <f t="shared" si="0"/>
        <v>25</v>
      </c>
      <c r="E17" s="119">
        <f>oper2_18!C15</f>
        <v>0</v>
      </c>
      <c r="F17" s="121">
        <f>oper2_17!C15</f>
        <v>1</v>
      </c>
      <c r="G17" s="123">
        <f t="shared" si="1"/>
        <v>-100</v>
      </c>
      <c r="H17" s="121">
        <f>oper2_18!D15</f>
        <v>0</v>
      </c>
      <c r="I17" s="121">
        <f>oper2_17!D15</f>
        <v>1</v>
      </c>
      <c r="J17" s="122">
        <f t="shared" si="2"/>
        <v>-100</v>
      </c>
      <c r="K17" s="119">
        <f>oper2_18!E15</f>
        <v>1972</v>
      </c>
      <c r="L17" s="121">
        <f>oper2_17!E15</f>
        <v>1300</v>
      </c>
      <c r="M17" s="123">
        <f t="shared" si="3"/>
        <v>51.69230769230768</v>
      </c>
    </row>
    <row r="18" spans="1:13" s="17" customFormat="1" ht="15.75" customHeight="1">
      <c r="A18" s="120" t="s">
        <v>16</v>
      </c>
      <c r="B18" s="121">
        <f>oper2_18!B16</f>
        <v>45</v>
      </c>
      <c r="C18" s="121">
        <f>oper2_17!B16</f>
        <v>42</v>
      </c>
      <c r="D18" s="122">
        <f t="shared" si="0"/>
        <v>7.142857142857139</v>
      </c>
      <c r="E18" s="119">
        <f>oper2_18!C16</f>
        <v>3</v>
      </c>
      <c r="F18" s="121">
        <f>oper2_17!C16</f>
        <v>4</v>
      </c>
      <c r="G18" s="123">
        <f t="shared" si="1"/>
        <v>-25</v>
      </c>
      <c r="H18" s="121">
        <f>oper2_18!D16</f>
        <v>0</v>
      </c>
      <c r="I18" s="121">
        <f>oper2_17!D16</f>
        <v>1</v>
      </c>
      <c r="J18" s="122">
        <f t="shared" si="2"/>
        <v>-100</v>
      </c>
      <c r="K18" s="119">
        <f>oper2_18!E16</f>
        <v>5200</v>
      </c>
      <c r="L18" s="121">
        <f>oper2_17!E16</f>
        <v>7438</v>
      </c>
      <c r="M18" s="123">
        <f t="shared" si="3"/>
        <v>-30.08873353051895</v>
      </c>
    </row>
    <row r="19" spans="1:13" s="17" customFormat="1" ht="15.75" customHeight="1">
      <c r="A19" s="120" t="s">
        <v>17</v>
      </c>
      <c r="B19" s="121">
        <f>oper2_18!B17</f>
        <v>69</v>
      </c>
      <c r="C19" s="121">
        <f>oper2_17!B17</f>
        <v>51</v>
      </c>
      <c r="D19" s="122">
        <f t="shared" si="0"/>
        <v>35.29411764705881</v>
      </c>
      <c r="E19" s="119">
        <f>oper2_18!C17</f>
        <v>6</v>
      </c>
      <c r="F19" s="121">
        <f>oper2_17!C17</f>
        <v>5</v>
      </c>
      <c r="G19" s="123">
        <f t="shared" si="1"/>
        <v>20</v>
      </c>
      <c r="H19" s="121">
        <f>oper2_18!D17</f>
        <v>11</v>
      </c>
      <c r="I19" s="121">
        <f>oper2_17!D17</f>
        <v>4</v>
      </c>
      <c r="J19" s="122">
        <f t="shared" si="2"/>
        <v>175</v>
      </c>
      <c r="K19" s="119">
        <f>oper2_18!E17</f>
        <v>404</v>
      </c>
      <c r="L19" s="121">
        <f>oper2_17!E17</f>
        <v>0</v>
      </c>
      <c r="M19" s="123">
        <f t="shared" si="3"/>
      </c>
    </row>
    <row r="20" spans="1:13" s="17" customFormat="1" ht="15.75" customHeight="1">
      <c r="A20" s="120" t="s">
        <v>18</v>
      </c>
      <c r="B20" s="121">
        <f>oper2_18!B18</f>
        <v>33</v>
      </c>
      <c r="C20" s="121">
        <f>oper2_17!B18</f>
        <v>27</v>
      </c>
      <c r="D20" s="122">
        <f t="shared" si="0"/>
        <v>22.22222222222223</v>
      </c>
      <c r="E20" s="119">
        <f>oper2_18!C18</f>
        <v>4</v>
      </c>
      <c r="F20" s="121">
        <f>oper2_17!C18</f>
        <v>0</v>
      </c>
      <c r="G20" s="123">
        <f t="shared" si="1"/>
      </c>
      <c r="H20" s="121">
        <f>oper2_18!D18</f>
        <v>1</v>
      </c>
      <c r="I20" s="121">
        <f>oper2_17!D18</f>
        <v>0</v>
      </c>
      <c r="J20" s="122">
        <f t="shared" si="2"/>
      </c>
      <c r="K20" s="119">
        <f>oper2_18!E18</f>
        <v>0</v>
      </c>
      <c r="L20" s="121">
        <f>oper2_17!E18</f>
        <v>10</v>
      </c>
      <c r="M20" s="123">
        <f t="shared" si="3"/>
        <v>-100</v>
      </c>
    </row>
    <row r="21" spans="1:13" s="17" customFormat="1" ht="15.75" customHeight="1">
      <c r="A21" s="120" t="s">
        <v>19</v>
      </c>
      <c r="B21" s="121">
        <f>oper2_18!B19</f>
        <v>16</v>
      </c>
      <c r="C21" s="121">
        <f>oper2_17!B19</f>
        <v>17</v>
      </c>
      <c r="D21" s="122">
        <f t="shared" si="0"/>
        <v>-5.882352941176464</v>
      </c>
      <c r="E21" s="119">
        <f>oper2_18!C19</f>
        <v>0</v>
      </c>
      <c r="F21" s="121">
        <f>oper2_17!C19</f>
        <v>1</v>
      </c>
      <c r="G21" s="123">
        <f t="shared" si="1"/>
        <v>-100</v>
      </c>
      <c r="H21" s="121">
        <f>oper2_18!D19</f>
        <v>0</v>
      </c>
      <c r="I21" s="121">
        <f>oper2_17!D19</f>
        <v>0</v>
      </c>
      <c r="J21" s="122">
        <f t="shared" si="2"/>
      </c>
      <c r="K21" s="119">
        <f>oper2_18!E19</f>
        <v>0</v>
      </c>
      <c r="L21" s="121">
        <f>oper2_17!E19</f>
        <v>4</v>
      </c>
      <c r="M21" s="123">
        <f t="shared" si="3"/>
        <v>-100</v>
      </c>
    </row>
    <row r="22" spans="1:13" s="17" customFormat="1" ht="15.75" customHeight="1">
      <c r="A22" s="120" t="s">
        <v>20</v>
      </c>
      <c r="B22" s="121">
        <f>oper2_18!B20</f>
        <v>25</v>
      </c>
      <c r="C22" s="121">
        <f>oper2_17!B20</f>
        <v>21</v>
      </c>
      <c r="D22" s="122">
        <f t="shared" si="0"/>
        <v>19.04761904761905</v>
      </c>
      <c r="E22" s="119">
        <f>oper2_18!C20</f>
        <v>3</v>
      </c>
      <c r="F22" s="121">
        <f>oper2_17!C20</f>
        <v>2</v>
      </c>
      <c r="G22" s="123">
        <f t="shared" si="1"/>
        <v>50</v>
      </c>
      <c r="H22" s="121">
        <f>oper2_18!D20</f>
        <v>3</v>
      </c>
      <c r="I22" s="121">
        <f>oper2_17!D20</f>
        <v>2</v>
      </c>
      <c r="J22" s="122">
        <f t="shared" si="2"/>
        <v>50</v>
      </c>
      <c r="K22" s="119">
        <f>oper2_18!E20</f>
        <v>1134</v>
      </c>
      <c r="L22" s="121">
        <f>oper2_17!E20</f>
        <v>1059</v>
      </c>
      <c r="M22" s="123">
        <f t="shared" si="3"/>
        <v>7.082152974504254</v>
      </c>
    </row>
    <row r="23" spans="1:13" s="17" customFormat="1" ht="15.75" customHeight="1">
      <c r="A23" s="120" t="s">
        <v>21</v>
      </c>
      <c r="B23" s="121">
        <f>oper2_18!B21</f>
        <v>41</v>
      </c>
      <c r="C23" s="121">
        <f>oper2_17!B21</f>
        <v>25</v>
      </c>
      <c r="D23" s="122">
        <f t="shared" si="0"/>
        <v>64</v>
      </c>
      <c r="E23" s="119">
        <f>oper2_18!C21</f>
        <v>3</v>
      </c>
      <c r="F23" s="121">
        <f>oper2_17!C21</f>
        <v>3</v>
      </c>
      <c r="G23" s="123">
        <f t="shared" si="1"/>
        <v>0</v>
      </c>
      <c r="H23" s="121">
        <f>oper2_18!D21</f>
        <v>1</v>
      </c>
      <c r="I23" s="121">
        <f>oper2_17!D21</f>
        <v>1</v>
      </c>
      <c r="J23" s="122">
        <f t="shared" si="2"/>
        <v>0</v>
      </c>
      <c r="K23" s="119">
        <f>oper2_18!E21</f>
        <v>4170</v>
      </c>
      <c r="L23" s="121">
        <f>oper2_17!E21</f>
        <v>3372</v>
      </c>
      <c r="M23" s="123">
        <f t="shared" si="3"/>
        <v>23.665480427046262</v>
      </c>
    </row>
    <row r="24" spans="1:13" s="17" customFormat="1" ht="15.75" customHeight="1">
      <c r="A24" s="120" t="s">
        <v>22</v>
      </c>
      <c r="B24" s="121">
        <f>oper2_18!B22</f>
        <v>11</v>
      </c>
      <c r="C24" s="121">
        <f>oper2_17!B22</f>
        <v>11</v>
      </c>
      <c r="D24" s="122">
        <f t="shared" si="0"/>
        <v>0</v>
      </c>
      <c r="E24" s="119">
        <f>oper2_18!C22</f>
        <v>1</v>
      </c>
      <c r="F24" s="121">
        <f>oper2_17!C22</f>
        <v>0</v>
      </c>
      <c r="G24" s="123">
        <f t="shared" si="1"/>
      </c>
      <c r="H24" s="121">
        <f>oper2_18!D22</f>
        <v>0</v>
      </c>
      <c r="I24" s="121">
        <f>oper2_17!D22</f>
        <v>0</v>
      </c>
      <c r="J24" s="122">
        <f t="shared" si="2"/>
      </c>
      <c r="K24" s="119">
        <f>oper2_18!E22</f>
        <v>320</v>
      </c>
      <c r="L24" s="121">
        <f>oper2_17!E22</f>
        <v>590</v>
      </c>
      <c r="M24" s="123">
        <f t="shared" si="3"/>
        <v>-45.76271186440678</v>
      </c>
    </row>
    <row r="25" spans="1:13" s="17" customFormat="1" ht="15.75" customHeight="1">
      <c r="A25" s="120" t="s">
        <v>23</v>
      </c>
      <c r="B25" s="121">
        <f>oper2_18!B23</f>
        <v>30</v>
      </c>
      <c r="C25" s="121">
        <f>oper2_17!B23</f>
        <v>32</v>
      </c>
      <c r="D25" s="122">
        <f t="shared" si="0"/>
        <v>-6.25</v>
      </c>
      <c r="E25" s="119">
        <f>oper2_18!C23</f>
        <v>1</v>
      </c>
      <c r="F25" s="121">
        <f>oper2_17!C23</f>
        <v>2</v>
      </c>
      <c r="G25" s="123">
        <f t="shared" si="1"/>
        <v>-50</v>
      </c>
      <c r="H25" s="121">
        <f>oper2_18!D23</f>
        <v>1</v>
      </c>
      <c r="I25" s="121">
        <f>oper2_17!D23</f>
        <v>4</v>
      </c>
      <c r="J25" s="122">
        <f t="shared" si="2"/>
        <v>-75</v>
      </c>
      <c r="K25" s="119">
        <f>oper2_18!E23</f>
        <v>4786</v>
      </c>
      <c r="L25" s="121">
        <f>oper2_17!E23</f>
        <v>7444</v>
      </c>
      <c r="M25" s="123">
        <f t="shared" si="3"/>
        <v>-35.70660934981193</v>
      </c>
    </row>
    <row r="26" spans="1:13" s="17" customFormat="1" ht="15.75" customHeight="1">
      <c r="A26" s="120" t="s">
        <v>24</v>
      </c>
      <c r="B26" s="121">
        <f>oper2_18!B24</f>
        <v>53</v>
      </c>
      <c r="C26" s="121">
        <f>oper2_17!B24</f>
        <v>38</v>
      </c>
      <c r="D26" s="122">
        <f t="shared" si="0"/>
        <v>39.47368421052633</v>
      </c>
      <c r="E26" s="119">
        <f>oper2_18!C24</f>
        <v>3</v>
      </c>
      <c r="F26" s="121">
        <f>oper2_17!C24</f>
        <v>1</v>
      </c>
      <c r="G26" s="123">
        <f t="shared" si="1"/>
        <v>200</v>
      </c>
      <c r="H26" s="121">
        <f>oper2_18!D24</f>
        <v>5</v>
      </c>
      <c r="I26" s="121">
        <f>oper2_17!D24</f>
        <v>3</v>
      </c>
      <c r="J26" s="122">
        <f t="shared" si="2"/>
        <v>66.66666666666666</v>
      </c>
      <c r="K26" s="119">
        <f>oper2_18!E24</f>
        <v>8533</v>
      </c>
      <c r="L26" s="121">
        <f>oper2_17!E24</f>
        <v>8508</v>
      </c>
      <c r="M26" s="123">
        <f t="shared" si="3"/>
        <v>0.2938410907381268</v>
      </c>
    </row>
    <row r="27" spans="1:13" s="17" customFormat="1" ht="15.75" customHeight="1">
      <c r="A27" s="120" t="s">
        <v>150</v>
      </c>
      <c r="B27" s="121">
        <f>oper2_18!B25</f>
        <v>29</v>
      </c>
      <c r="C27" s="121">
        <f>oper2_17!B25</f>
        <v>20</v>
      </c>
      <c r="D27" s="122">
        <f t="shared" si="0"/>
        <v>45</v>
      </c>
      <c r="E27" s="119">
        <f>oper2_18!C25</f>
        <v>2</v>
      </c>
      <c r="F27" s="121">
        <f>oper2_17!C25</f>
        <v>5</v>
      </c>
      <c r="G27" s="123">
        <f t="shared" si="1"/>
        <v>-60</v>
      </c>
      <c r="H27" s="121">
        <f>oper2_18!D25</f>
        <v>3</v>
      </c>
      <c r="I27" s="121">
        <f>oper2_17!D25</f>
        <v>1</v>
      </c>
      <c r="J27" s="122">
        <f t="shared" si="2"/>
        <v>200</v>
      </c>
      <c r="K27" s="119">
        <f>oper2_18!E25</f>
        <v>1904</v>
      </c>
      <c r="L27" s="121">
        <f>oper2_17!E25</f>
        <v>1595</v>
      </c>
      <c r="M27" s="123">
        <f t="shared" si="3"/>
        <v>19.373040752351102</v>
      </c>
    </row>
    <row r="28" spans="1:13" s="17" customFormat="1" ht="15.75" customHeight="1">
      <c r="A28" s="120" t="s">
        <v>148</v>
      </c>
      <c r="B28" s="121">
        <f>oper2_18!B26</f>
        <v>23</v>
      </c>
      <c r="C28" s="121">
        <f>oper2_17!B26</f>
        <v>14</v>
      </c>
      <c r="D28" s="122">
        <f t="shared" si="0"/>
        <v>64.28571428571428</v>
      </c>
      <c r="E28" s="119">
        <f>oper2_18!C26</f>
        <v>2</v>
      </c>
      <c r="F28" s="121">
        <f>oper2_17!C26</f>
        <v>3</v>
      </c>
      <c r="G28" s="123">
        <f t="shared" si="1"/>
        <v>-33.33333333333333</v>
      </c>
      <c r="H28" s="121">
        <f>oper2_18!D26</f>
        <v>1</v>
      </c>
      <c r="I28" s="121">
        <f>oper2_17!D26</f>
        <v>2</v>
      </c>
      <c r="J28" s="122">
        <f t="shared" si="2"/>
        <v>-50</v>
      </c>
      <c r="K28" s="119">
        <f>oper2_18!E26</f>
        <v>538</v>
      </c>
      <c r="L28" s="121">
        <f>oper2_17!E26</f>
        <v>214</v>
      </c>
      <c r="M28" s="123">
        <f t="shared" si="3"/>
        <v>151.4018691588785</v>
      </c>
    </row>
    <row r="29" spans="1:13" s="17" customFormat="1" ht="15.75" customHeight="1">
      <c r="A29" s="120" t="s">
        <v>25</v>
      </c>
      <c r="B29" s="121">
        <f>oper2_18!B27</f>
        <v>11</v>
      </c>
      <c r="C29" s="121">
        <f>oper2_17!B27</f>
        <v>18</v>
      </c>
      <c r="D29" s="122">
        <f t="shared" si="0"/>
        <v>-38.888888888888886</v>
      </c>
      <c r="E29" s="119">
        <f>oper2_18!C27</f>
        <v>1</v>
      </c>
      <c r="F29" s="121">
        <f>oper2_17!C27</f>
        <v>0</v>
      </c>
      <c r="G29" s="123">
        <f t="shared" si="1"/>
      </c>
      <c r="H29" s="121">
        <f>oper2_18!D27</f>
        <v>0</v>
      </c>
      <c r="I29" s="121">
        <f>oper2_17!D27</f>
        <v>5</v>
      </c>
      <c r="J29" s="122">
        <f t="shared" si="2"/>
        <v>-100</v>
      </c>
      <c r="K29" s="119">
        <f>oper2_18!E27</f>
        <v>100</v>
      </c>
      <c r="L29" s="121">
        <f>oper2_17!E27</f>
        <v>762</v>
      </c>
      <c r="M29" s="123">
        <f t="shared" si="3"/>
        <v>-86.8766404199475</v>
      </c>
    </row>
    <row r="30" spans="1:13" s="17" customFormat="1" ht="15.75" customHeight="1">
      <c r="A30" s="120" t="s">
        <v>26</v>
      </c>
      <c r="B30" s="121">
        <f>oper2_18!B28</f>
        <v>37</v>
      </c>
      <c r="C30" s="121">
        <f>oper2_17!B28</f>
        <v>23</v>
      </c>
      <c r="D30" s="122">
        <f t="shared" si="0"/>
        <v>60.86956521739131</v>
      </c>
      <c r="E30" s="119">
        <f>oper2_18!C28</f>
        <v>4</v>
      </c>
      <c r="F30" s="121">
        <f>oper2_17!C28</f>
        <v>3</v>
      </c>
      <c r="G30" s="123">
        <f t="shared" si="1"/>
        <v>33.33333333333334</v>
      </c>
      <c r="H30" s="121">
        <f>oper2_18!D28</f>
        <v>2</v>
      </c>
      <c r="I30" s="121">
        <f>oper2_17!D28</f>
        <v>1</v>
      </c>
      <c r="J30" s="122">
        <f t="shared" si="2"/>
        <v>100</v>
      </c>
      <c r="K30" s="119">
        <f>oper2_18!E28</f>
        <v>3230</v>
      </c>
      <c r="L30" s="121">
        <f>oper2_17!E28</f>
        <v>1106</v>
      </c>
      <c r="M30" s="123">
        <f t="shared" si="3"/>
        <v>192.04339963833633</v>
      </c>
    </row>
    <row r="31" spans="1:13" s="17" customFormat="1" ht="15.75" customHeight="1">
      <c r="A31" s="120" t="s">
        <v>107</v>
      </c>
      <c r="B31" s="121">
        <f>oper2_18!B29</f>
        <v>52</v>
      </c>
      <c r="C31" s="121">
        <f>oper2_17!B29</f>
        <v>58</v>
      </c>
      <c r="D31" s="122">
        <f t="shared" si="0"/>
        <v>-10.34482758620689</v>
      </c>
      <c r="E31" s="119">
        <f>oper2_18!C29</f>
        <v>6</v>
      </c>
      <c r="F31" s="121">
        <f>oper2_17!C29</f>
        <v>5</v>
      </c>
      <c r="G31" s="123">
        <f t="shared" si="1"/>
        <v>20</v>
      </c>
      <c r="H31" s="121">
        <f>oper2_18!D29</f>
        <v>2</v>
      </c>
      <c r="I31" s="121">
        <f>oper2_17!D29</f>
        <v>3</v>
      </c>
      <c r="J31" s="122">
        <f t="shared" si="2"/>
        <v>-33.33333333333333</v>
      </c>
      <c r="K31" s="119">
        <f>oper2_18!E29</f>
        <v>1750</v>
      </c>
      <c r="L31" s="121">
        <f>oper2_17!E29</f>
        <v>850</v>
      </c>
      <c r="M31" s="123">
        <f t="shared" si="3"/>
        <v>105.88235294117646</v>
      </c>
    </row>
    <row r="32" spans="1:13" ht="15" customHeight="1">
      <c r="A32" s="116" t="s">
        <v>27</v>
      </c>
      <c r="B32" s="62">
        <f>oper2_18!B30</f>
        <v>25</v>
      </c>
      <c r="C32" s="62">
        <f>oper2_17!B30</f>
        <v>26</v>
      </c>
      <c r="D32" s="68">
        <f t="shared" si="0"/>
        <v>-3.8461538461538396</v>
      </c>
      <c r="E32" s="70">
        <f>oper2_18!C30</f>
        <v>2</v>
      </c>
      <c r="F32" s="62">
        <f>oper2_17!C30</f>
        <v>2</v>
      </c>
      <c r="G32" s="63">
        <f t="shared" si="1"/>
        <v>0</v>
      </c>
      <c r="H32" s="62">
        <f>oper2_18!D30</f>
        <v>2</v>
      </c>
      <c r="I32" s="62">
        <f>oper2_17!D30</f>
        <v>0</v>
      </c>
      <c r="J32" s="68">
        <f t="shared" si="2"/>
      </c>
      <c r="K32" s="70">
        <f>oper2_18!E30</f>
        <v>1923</v>
      </c>
      <c r="L32" s="62">
        <f>oper2_17!E30</f>
        <v>609</v>
      </c>
      <c r="M32" s="63">
        <f t="shared" si="3"/>
        <v>215.76354679802955</v>
      </c>
    </row>
    <row r="33" spans="1:13" ht="15.75" customHeight="1">
      <c r="A33" s="116" t="s">
        <v>28</v>
      </c>
      <c r="B33" s="62">
        <f>oper2_18!B31</f>
        <v>13</v>
      </c>
      <c r="C33" s="62">
        <f>oper2_17!B31</f>
        <v>14</v>
      </c>
      <c r="D33" s="68">
        <f t="shared" si="0"/>
        <v>-7.142857142857139</v>
      </c>
      <c r="E33" s="70">
        <f>oper2_18!C31</f>
        <v>1</v>
      </c>
      <c r="F33" s="62">
        <f>oper2_17!C31</f>
        <v>0</v>
      </c>
      <c r="G33" s="63">
        <f t="shared" si="1"/>
      </c>
      <c r="H33" s="62">
        <f>oper2_18!D31</f>
        <v>0</v>
      </c>
      <c r="I33" s="62">
        <f>oper2_17!D31</f>
        <v>1</v>
      </c>
      <c r="J33" s="68">
        <f t="shared" si="2"/>
        <v>-100</v>
      </c>
      <c r="K33" s="70">
        <f>oper2_18!E31</f>
        <v>0</v>
      </c>
      <c r="L33" s="62">
        <f>oper2_17!E31</f>
        <v>0</v>
      </c>
      <c r="M33" s="63">
        <f t="shared" si="3"/>
      </c>
    </row>
    <row r="34" spans="1:13" ht="15.75" customHeight="1">
      <c r="A34" s="116" t="s">
        <v>29</v>
      </c>
      <c r="B34" s="62">
        <f>oper2_18!B32</f>
        <v>25</v>
      </c>
      <c r="C34" s="62">
        <f>oper2_17!B32</f>
        <v>17</v>
      </c>
      <c r="D34" s="68">
        <f t="shared" si="0"/>
        <v>47.05882352941177</v>
      </c>
      <c r="E34" s="70">
        <f>oper2_18!C32</f>
        <v>2</v>
      </c>
      <c r="F34" s="62">
        <f>oper2_17!C32</f>
        <v>3</v>
      </c>
      <c r="G34" s="63">
        <f t="shared" si="1"/>
        <v>-33.33333333333333</v>
      </c>
      <c r="H34" s="62">
        <f>oper2_18!D32</f>
        <v>1</v>
      </c>
      <c r="I34" s="62">
        <f>oper2_17!D32</f>
        <v>0</v>
      </c>
      <c r="J34" s="68">
        <f t="shared" si="2"/>
      </c>
      <c r="K34" s="70">
        <f>oper2_18!E32</f>
        <v>3364</v>
      </c>
      <c r="L34" s="62">
        <f>oper2_17!E32</f>
        <v>2350</v>
      </c>
      <c r="M34" s="63">
        <f t="shared" si="3"/>
        <v>43.14893617021278</v>
      </c>
    </row>
    <row r="35" spans="1:13" ht="15.75" customHeight="1">
      <c r="A35" s="116" t="s">
        <v>30</v>
      </c>
      <c r="B35" s="62">
        <f>oper2_18!B33</f>
        <v>13</v>
      </c>
      <c r="C35" s="62">
        <f>oper2_17!B33</f>
        <v>12</v>
      </c>
      <c r="D35" s="68">
        <f t="shared" si="0"/>
        <v>8.333333333333329</v>
      </c>
      <c r="E35" s="70">
        <f>oper2_18!C33</f>
        <v>3</v>
      </c>
      <c r="F35" s="62">
        <f>oper2_17!C33</f>
        <v>2</v>
      </c>
      <c r="G35" s="63">
        <f t="shared" si="1"/>
        <v>50</v>
      </c>
      <c r="H35" s="62">
        <f>oper2_18!D33</f>
        <v>0</v>
      </c>
      <c r="I35" s="62">
        <f>oper2_17!D33</f>
        <v>3</v>
      </c>
      <c r="J35" s="68">
        <f t="shared" si="2"/>
        <v>-100</v>
      </c>
      <c r="K35" s="70">
        <f>oper2_18!E33</f>
        <v>550</v>
      </c>
      <c r="L35" s="62">
        <f>oper2_17!E33</f>
        <v>815</v>
      </c>
      <c r="M35" s="63">
        <f t="shared" si="3"/>
        <v>-32.515337423312886</v>
      </c>
    </row>
    <row r="36" spans="1:13" ht="15.75" customHeight="1">
      <c r="A36" s="142" t="s">
        <v>31</v>
      </c>
      <c r="B36" s="143">
        <f>oper2_18!B34</f>
        <v>14</v>
      </c>
      <c r="C36" s="143">
        <f>oper2_17!B34</f>
        <v>9</v>
      </c>
      <c r="D36" s="144">
        <f t="shared" si="0"/>
        <v>55.55555555555554</v>
      </c>
      <c r="E36" s="145">
        <f>oper2_18!C34</f>
        <v>0</v>
      </c>
      <c r="F36" s="143">
        <f>oper2_17!C34</f>
        <v>2</v>
      </c>
      <c r="G36" s="146">
        <f t="shared" si="1"/>
        <v>-100</v>
      </c>
      <c r="H36" s="143">
        <f>oper2_18!D34</f>
        <v>1</v>
      </c>
      <c r="I36" s="143">
        <f>oper2_17!D34</f>
        <v>0</v>
      </c>
      <c r="J36" s="144">
        <f t="shared" si="2"/>
      </c>
      <c r="K36" s="145">
        <f>oper2_18!E34</f>
        <v>945</v>
      </c>
      <c r="L36" s="143">
        <f>oper2_17!E34</f>
        <v>238</v>
      </c>
      <c r="M36" s="146">
        <f t="shared" si="3"/>
        <v>297.05882352941177</v>
      </c>
    </row>
    <row r="37" spans="1:13" ht="15.75" customHeight="1">
      <c r="A37" s="116" t="s">
        <v>32</v>
      </c>
      <c r="B37" s="62">
        <f>oper2_18!B35</f>
        <v>10</v>
      </c>
      <c r="C37" s="62">
        <f>oper2_17!B35</f>
        <v>11</v>
      </c>
      <c r="D37" s="68">
        <f t="shared" si="0"/>
        <v>-9.090909090909093</v>
      </c>
      <c r="E37" s="70">
        <f>oper2_18!C35</f>
        <v>1</v>
      </c>
      <c r="F37" s="62">
        <f>oper2_17!C35</f>
        <v>0</v>
      </c>
      <c r="G37" s="63">
        <f t="shared" si="1"/>
      </c>
      <c r="H37" s="62">
        <f>oper2_18!D35</f>
        <v>0</v>
      </c>
      <c r="I37" s="62">
        <f>oper2_17!D35</f>
        <v>0</v>
      </c>
      <c r="J37" s="68">
        <f t="shared" si="2"/>
      </c>
      <c r="K37" s="70">
        <f>oper2_18!E35</f>
        <v>900</v>
      </c>
      <c r="L37" s="62">
        <f>oper2_17!E35</f>
        <v>1060</v>
      </c>
      <c r="M37" s="63">
        <f t="shared" si="3"/>
        <v>-15.094339622641513</v>
      </c>
    </row>
    <row r="38" spans="1:13" ht="15.75" customHeight="1">
      <c r="A38" s="116" t="s">
        <v>33</v>
      </c>
      <c r="B38" s="62">
        <f>oper2_18!B36</f>
        <v>31</v>
      </c>
      <c r="C38" s="62">
        <f>oper2_17!B36</f>
        <v>27</v>
      </c>
      <c r="D38" s="68">
        <f t="shared" si="0"/>
        <v>14.81481481481481</v>
      </c>
      <c r="E38" s="70">
        <f>oper2_18!C36</f>
        <v>1</v>
      </c>
      <c r="F38" s="62">
        <f>oper2_17!C36</f>
        <v>0</v>
      </c>
      <c r="G38" s="63">
        <f t="shared" si="1"/>
      </c>
      <c r="H38" s="62">
        <f>oper2_18!D36</f>
        <v>0</v>
      </c>
      <c r="I38" s="62">
        <f>oper2_17!D36</f>
        <v>2</v>
      </c>
      <c r="J38" s="68">
        <f t="shared" si="2"/>
        <v>-100</v>
      </c>
      <c r="K38" s="70">
        <f>oper2_18!E36</f>
        <v>2753</v>
      </c>
      <c r="L38" s="62">
        <f>oper2_17!E36</f>
        <v>2847</v>
      </c>
      <c r="M38" s="63">
        <f t="shared" si="3"/>
        <v>-3.3017211099402886</v>
      </c>
    </row>
    <row r="39" spans="1:13" ht="15.75" customHeight="1">
      <c r="A39" s="116" t="s">
        <v>152</v>
      </c>
      <c r="B39" s="62">
        <f>oper2_18!B37</f>
        <v>32</v>
      </c>
      <c r="C39" s="62">
        <f>oper2_17!B37</f>
        <v>18</v>
      </c>
      <c r="D39" s="68">
        <f t="shared" si="0"/>
        <v>77.77777777777777</v>
      </c>
      <c r="E39" s="70">
        <f>oper2_18!C37</f>
        <v>1</v>
      </c>
      <c r="F39" s="62">
        <f>oper2_17!C37</f>
        <v>0</v>
      </c>
      <c r="G39" s="63">
        <f t="shared" si="1"/>
      </c>
      <c r="H39" s="62">
        <f>oper2_18!D37</f>
        <v>4</v>
      </c>
      <c r="I39" s="62">
        <f>oper2_17!D37</f>
        <v>2</v>
      </c>
      <c r="J39" s="68">
        <f t="shared" si="2"/>
        <v>100</v>
      </c>
      <c r="K39" s="70">
        <f>oper2_18!E37</f>
        <v>6974</v>
      </c>
      <c r="L39" s="62">
        <f>oper2_17!E37</f>
        <v>5781</v>
      </c>
      <c r="M39" s="63">
        <f t="shared" si="3"/>
        <v>20.63656806780834</v>
      </c>
    </row>
    <row r="40" spans="1:13" ht="15.75" customHeight="1">
      <c r="A40" s="116" t="s">
        <v>34</v>
      </c>
      <c r="B40" s="62">
        <f>oper2_18!B38</f>
        <v>10</v>
      </c>
      <c r="C40" s="62">
        <f>oper2_17!B38</f>
        <v>9</v>
      </c>
      <c r="D40" s="68">
        <f t="shared" si="0"/>
        <v>11.111111111111114</v>
      </c>
      <c r="E40" s="70">
        <f>oper2_18!C38</f>
        <v>0</v>
      </c>
      <c r="F40" s="62">
        <f>oper2_17!C38</f>
        <v>0</v>
      </c>
      <c r="G40" s="63">
        <f t="shared" si="1"/>
      </c>
      <c r="H40" s="62">
        <f>oper2_18!D38</f>
        <v>0</v>
      </c>
      <c r="I40" s="62">
        <f>oper2_17!D38</f>
        <v>4</v>
      </c>
      <c r="J40" s="68">
        <f t="shared" si="2"/>
        <v>-100</v>
      </c>
      <c r="K40" s="70">
        <f>oper2_18!E38</f>
        <v>742</v>
      </c>
      <c r="L40" s="62">
        <f>oper2_17!E38</f>
        <v>1236</v>
      </c>
      <c r="M40" s="63">
        <f t="shared" si="3"/>
        <v>-39.967637540453076</v>
      </c>
    </row>
    <row r="41" spans="1:13" ht="15.75" customHeight="1">
      <c r="A41" s="116" t="s">
        <v>35</v>
      </c>
      <c r="B41" s="62">
        <f>oper2_18!B39</f>
        <v>33</v>
      </c>
      <c r="C41" s="62">
        <f>oper2_17!B39</f>
        <v>26</v>
      </c>
      <c r="D41" s="68">
        <f t="shared" si="0"/>
        <v>26.92307692307692</v>
      </c>
      <c r="E41" s="70">
        <f>oper2_18!C39</f>
        <v>1</v>
      </c>
      <c r="F41" s="62">
        <f>oper2_17!C39</f>
        <v>2</v>
      </c>
      <c r="G41" s="63">
        <f t="shared" si="1"/>
        <v>-50</v>
      </c>
      <c r="H41" s="62">
        <f>oper2_18!D39</f>
        <v>2</v>
      </c>
      <c r="I41" s="62">
        <f>oper2_17!D39</f>
        <v>4</v>
      </c>
      <c r="J41" s="68">
        <f t="shared" si="2"/>
        <v>-50</v>
      </c>
      <c r="K41" s="70">
        <f>oper2_18!E39</f>
        <v>1625</v>
      </c>
      <c r="L41" s="62">
        <f>oper2_17!E39</f>
        <v>717</v>
      </c>
      <c r="M41" s="63">
        <f t="shared" si="3"/>
        <v>126.63877266387726</v>
      </c>
    </row>
    <row r="42" spans="1:13" ht="15.75" customHeight="1">
      <c r="A42" s="116" t="s">
        <v>151</v>
      </c>
      <c r="B42" s="62">
        <f>oper2_18!B40</f>
        <v>33</v>
      </c>
      <c r="C42" s="62">
        <f>oper2_17!B40</f>
        <v>33</v>
      </c>
      <c r="D42" s="68">
        <f t="shared" si="0"/>
        <v>0</v>
      </c>
      <c r="E42" s="70">
        <f>oper2_18!C40</f>
        <v>2</v>
      </c>
      <c r="F42" s="62">
        <f>oper2_17!C40</f>
        <v>3</v>
      </c>
      <c r="G42" s="63">
        <f t="shared" si="1"/>
        <v>-33.33333333333333</v>
      </c>
      <c r="H42" s="62">
        <f>oper2_18!D40</f>
        <v>2</v>
      </c>
      <c r="I42" s="62">
        <f>oper2_17!D40</f>
        <v>3</v>
      </c>
      <c r="J42" s="68">
        <f t="shared" si="2"/>
        <v>-33.33333333333333</v>
      </c>
      <c r="K42" s="70">
        <f>oper2_18!E40</f>
        <v>500</v>
      </c>
      <c r="L42" s="62">
        <f>oper2_17!E40</f>
        <v>3530</v>
      </c>
      <c r="M42" s="63">
        <f t="shared" si="3"/>
        <v>-85.8356940509915</v>
      </c>
    </row>
    <row r="43" spans="1:13" ht="15.75" customHeight="1" thickBot="1">
      <c r="A43" s="116" t="s">
        <v>108</v>
      </c>
      <c r="B43" s="62">
        <f>oper2_18!B41</f>
        <v>19</v>
      </c>
      <c r="C43" s="62">
        <f>oper2_17!B41</f>
        <v>16</v>
      </c>
      <c r="D43" s="68">
        <f t="shared" si="0"/>
        <v>18.75</v>
      </c>
      <c r="E43" s="70">
        <f>oper2_18!C41</f>
        <v>2</v>
      </c>
      <c r="F43" s="62">
        <f>oper2_17!C41</f>
        <v>0</v>
      </c>
      <c r="G43" s="63">
        <f t="shared" si="1"/>
      </c>
      <c r="H43" s="62">
        <f>oper2_18!D41</f>
        <v>0</v>
      </c>
      <c r="I43" s="62">
        <f>oper2_17!D41</f>
        <v>0</v>
      </c>
      <c r="J43" s="68">
        <f t="shared" si="2"/>
      </c>
      <c r="K43" s="70">
        <f>oper2_18!E41</f>
        <v>1742</v>
      </c>
      <c r="L43" s="62">
        <f>oper2_17!E41</f>
        <v>1506</v>
      </c>
      <c r="M43" s="63">
        <f t="shared" si="3"/>
        <v>15.67065073041168</v>
      </c>
    </row>
    <row r="44" spans="1:13" s="1" customFormat="1" ht="27.75" customHeight="1" thickBot="1">
      <c r="A44" s="117" t="s">
        <v>149</v>
      </c>
      <c r="B44" s="73">
        <f>oper2_18!B42</f>
        <v>1091</v>
      </c>
      <c r="C44" s="73">
        <f>oper2_17!B42</f>
        <v>911</v>
      </c>
      <c r="D44" s="74">
        <f t="shared" si="0"/>
        <v>19.758507135016472</v>
      </c>
      <c r="E44" s="75">
        <f>oper2_18!C42</f>
        <v>79</v>
      </c>
      <c r="F44" s="73">
        <f>oper2_17!C42</f>
        <v>88</v>
      </c>
      <c r="G44" s="76">
        <f t="shared" si="1"/>
        <v>-10.227272727272734</v>
      </c>
      <c r="H44" s="73">
        <f>oper2_18!D42</f>
        <v>63</v>
      </c>
      <c r="I44" s="73">
        <f>oper2_17!D42</f>
        <v>75</v>
      </c>
      <c r="J44" s="74">
        <f t="shared" si="2"/>
        <v>-16</v>
      </c>
      <c r="K44" s="75">
        <f>oper2_18!E42</f>
        <v>74736</v>
      </c>
      <c r="L44" s="73">
        <f>oper2_17!E42</f>
        <v>95921</v>
      </c>
      <c r="M44" s="76">
        <f t="shared" si="3"/>
        <v>-22.085883174695837</v>
      </c>
    </row>
  </sheetData>
  <sheetProtection/>
  <mergeCells count="7">
    <mergeCell ref="A1:M1"/>
    <mergeCell ref="A3:A4"/>
    <mergeCell ref="B3:D3"/>
    <mergeCell ref="E3:G3"/>
    <mergeCell ref="H3:J3"/>
    <mergeCell ref="K3:M3"/>
    <mergeCell ref="B2:M2"/>
  </mergeCells>
  <conditionalFormatting sqref="G5:G44 D5:D44 J5:J44 M5:M44">
    <cfRule type="cellIs" priority="1" dxfId="12" operator="greaterThan" stopIfTrue="1">
      <formula>0</formula>
    </cfRule>
    <cfRule type="cellIs" priority="2" dxfId="13" operator="lessThan" stopIfTrue="1">
      <formula>0</formula>
    </cfRule>
  </conditionalFormatting>
  <conditionalFormatting sqref="I5:I44 F5:F44 C5:C44 L5:L44">
    <cfRule type="cellIs" priority="3" dxfId="13" operator="greaterThan" stopIfTrue="1">
      <formula>B5</formula>
    </cfRule>
    <cfRule type="cellIs" priority="4" dxfId="12" operator="lessThan" stopIfTrue="1">
      <formula>B5</formula>
    </cfRule>
  </conditionalFormatting>
  <conditionalFormatting sqref="E5:E44 H5:H44 K5:K44 B5:B44">
    <cfRule type="cellIs" priority="5" dxfId="13" operator="lessThan" stopIfTrue="1">
      <formula>C5</formula>
    </cfRule>
    <cfRule type="cellIs" priority="6" dxfId="12" operator="greaterThan" stopIfTrue="1">
      <formula>C5</formula>
    </cfRule>
  </conditionalFormatting>
  <printOptions horizontalCentered="1"/>
  <pageMargins left="0.25" right="0.24" top="0.51" bottom="0.47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S60"/>
  <sheetViews>
    <sheetView zoomScale="80" zoomScaleNormal="80" zoomScalePageLayoutView="0" workbookViewId="0" topLeftCell="A1">
      <selection activeCell="C3" sqref="C3:N3"/>
    </sheetView>
  </sheetViews>
  <sheetFormatPr defaultColWidth="9.00390625" defaultRowHeight="12.75"/>
  <cols>
    <col min="1" max="1" width="2.00390625" style="0" customWidth="1"/>
    <col min="2" max="2" width="39.625" style="110" customWidth="1"/>
    <col min="3" max="3" width="6.25390625" style="51" customWidth="1"/>
    <col min="4" max="4" width="6.25390625" style="23" customWidth="1"/>
    <col min="5" max="5" width="7.625" style="23" customWidth="1"/>
    <col min="6" max="6" width="5.375" style="23" customWidth="1"/>
    <col min="7" max="7" width="6.00390625" style="23" customWidth="1"/>
    <col min="8" max="8" width="7.75390625" style="23" customWidth="1"/>
    <col min="9" max="10" width="6.25390625" style="23" customWidth="1"/>
    <col min="11" max="11" width="11.25390625" style="23" customWidth="1"/>
    <col min="12" max="12" width="8.75390625" style="23" customWidth="1"/>
    <col min="13" max="13" width="10.875" style="23" customWidth="1"/>
    <col min="14" max="14" width="11.75390625" style="23" customWidth="1"/>
    <col min="17" max="17" width="9.125" style="0" customWidth="1"/>
  </cols>
  <sheetData>
    <row r="1" spans="2:14" ht="0.7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2:14" ht="19.5" customHeight="1" thickBot="1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21.75" customHeight="1" thickBot="1">
      <c r="B3" s="102"/>
      <c r="C3" s="135" t="s">
        <v>155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2:14" s="4" customFormat="1" ht="15" customHeight="1" thickBot="1">
      <c r="B4" s="140"/>
      <c r="C4" s="132" t="s">
        <v>0</v>
      </c>
      <c r="D4" s="132"/>
      <c r="E4" s="132"/>
      <c r="F4" s="133" t="s">
        <v>1</v>
      </c>
      <c r="G4" s="132"/>
      <c r="H4" s="134"/>
      <c r="I4" s="132" t="s">
        <v>153</v>
      </c>
      <c r="J4" s="132"/>
      <c r="K4" s="132"/>
      <c r="L4" s="133" t="s">
        <v>154</v>
      </c>
      <c r="M4" s="132"/>
      <c r="N4" s="134"/>
    </row>
    <row r="5" spans="2:14" s="5" customFormat="1" ht="18.75" customHeight="1" thickBot="1">
      <c r="B5" s="141"/>
      <c r="C5" s="84">
        <v>2018</v>
      </c>
      <c r="D5" s="56">
        <v>2017</v>
      </c>
      <c r="E5" s="114" t="s">
        <v>2</v>
      </c>
      <c r="F5" s="84">
        <f>$C5</f>
        <v>2018</v>
      </c>
      <c r="G5" s="56">
        <f>F5-1</f>
        <v>2017</v>
      </c>
      <c r="H5" s="86" t="s">
        <v>2</v>
      </c>
      <c r="I5" s="85">
        <f>$C5</f>
        <v>2018</v>
      </c>
      <c r="J5" s="56">
        <f>I5-1</f>
        <v>2017</v>
      </c>
      <c r="K5" s="114" t="s">
        <v>2</v>
      </c>
      <c r="L5" s="84">
        <f>$C5</f>
        <v>2018</v>
      </c>
      <c r="M5" s="56">
        <f>L5-1</f>
        <v>2017</v>
      </c>
      <c r="N5" s="86" t="s">
        <v>2</v>
      </c>
    </row>
    <row r="6" spans="2:14" ht="27.75" customHeight="1" thickBot="1">
      <c r="B6" s="103" t="s">
        <v>36</v>
      </c>
      <c r="C6" s="88">
        <f>oper3_18!B3</f>
        <v>2483</v>
      </c>
      <c r="D6" s="89">
        <f>oper3_17!B3</f>
        <v>2177</v>
      </c>
      <c r="E6" s="91">
        <f>IF(OR(D6="",C6="",D6=0),"",C6*100/D6-100)</f>
        <v>14.056040422599906</v>
      </c>
      <c r="F6" s="94">
        <f>oper3_18!C3</f>
        <v>157</v>
      </c>
      <c r="G6" s="89">
        <f>oper3_17!C3</f>
        <v>176</v>
      </c>
      <c r="H6" s="90">
        <f>IF(OR(G6="",F6="",G6=0),"",F6*100/G6-100)</f>
        <v>-10.795454545454547</v>
      </c>
      <c r="I6" s="88">
        <f>oper3_18!D3</f>
        <v>194</v>
      </c>
      <c r="J6" s="89">
        <f>oper3_17!D3</f>
        <v>223</v>
      </c>
      <c r="K6" s="91">
        <f>IF(OR(J6="",I6="",J6=0),"",I6*100/J6-100)</f>
        <v>-13.004484304932731</v>
      </c>
      <c r="L6" s="94">
        <f>oper3_18!E3</f>
        <v>185313</v>
      </c>
      <c r="M6" s="89">
        <f>oper3_17!E3</f>
        <v>221536</v>
      </c>
      <c r="N6" s="90">
        <f>IF(OR(M6="",L6="",M6=0),"",L6*100/M6-100)</f>
        <v>-16.350841398237762</v>
      </c>
    </row>
    <row r="7" spans="2:19" ht="13.5" customHeight="1">
      <c r="B7" s="104" t="s">
        <v>37</v>
      </c>
      <c r="C7" s="82"/>
      <c r="D7" s="48"/>
      <c r="E7" s="92"/>
      <c r="F7" s="95"/>
      <c r="G7" s="48"/>
      <c r="H7" s="87"/>
      <c r="I7" s="48"/>
      <c r="J7" s="48"/>
      <c r="K7" s="92"/>
      <c r="L7" s="95"/>
      <c r="M7" s="48"/>
      <c r="N7" s="87"/>
      <c r="P7" s="10"/>
      <c r="Q7" s="10"/>
      <c r="R7" s="10"/>
      <c r="S7" s="10"/>
    </row>
    <row r="8" spans="2:19" ht="18" customHeight="1">
      <c r="B8" s="61" t="s">
        <v>102</v>
      </c>
      <c r="C8" s="50">
        <f>oper3_18!B4</f>
        <v>54</v>
      </c>
      <c r="D8" s="22">
        <f>oper3_17!B4</f>
        <v>37</v>
      </c>
      <c r="E8" s="52">
        <f aca="true" t="shared" si="0" ref="E8:E21">IF(OR(D8="",C8="",D8=0),"",C8*100/D8-100)</f>
        <v>45.94594594594594</v>
      </c>
      <c r="F8" s="96">
        <f>oper3_18!C4</f>
        <v>0</v>
      </c>
      <c r="G8" s="22">
        <f>oper3_17!C4</f>
        <v>1</v>
      </c>
      <c r="H8" s="55">
        <f aca="true" t="shared" si="1" ref="H8:H23">IF(OR(G8="",F8="",G8=0),"",F8*100/G8-100)</f>
        <v>-100</v>
      </c>
      <c r="I8" s="50">
        <f>oper3_18!D4</f>
        <v>5</v>
      </c>
      <c r="J8" s="22">
        <f>oper3_17!D4</f>
        <v>3</v>
      </c>
      <c r="K8" s="52">
        <f aca="true" t="shared" si="2" ref="K8:K21">IF(OR(J8="",I8="",J8=0),"",I8*100/J8-100)</f>
        <v>66.66666666666666</v>
      </c>
      <c r="L8" s="96">
        <f>oper3_18!E4</f>
        <v>6486</v>
      </c>
      <c r="M8" s="22">
        <f>oper3_17!E4</f>
        <v>4113</v>
      </c>
      <c r="N8" s="55">
        <f aca="true" t="shared" si="3" ref="N8:N23">IF(OR(M8="",L8="",M8=0),"",L8*100/M8-100)</f>
        <v>57.69511305616339</v>
      </c>
      <c r="P8" s="10"/>
      <c r="Q8" s="11"/>
      <c r="R8" s="12"/>
      <c r="S8" s="10"/>
    </row>
    <row r="9" spans="2:19" ht="18" customHeight="1">
      <c r="B9" s="61" t="s">
        <v>100</v>
      </c>
      <c r="C9" s="50">
        <f>oper3_18!B5</f>
        <v>20</v>
      </c>
      <c r="D9" s="22">
        <f>oper3_17!B5</f>
        <v>16</v>
      </c>
      <c r="E9" s="52">
        <f t="shared" si="0"/>
        <v>25</v>
      </c>
      <c r="F9" s="96">
        <f>oper3_18!C5</f>
        <v>0</v>
      </c>
      <c r="G9" s="22">
        <f>oper3_17!C5</f>
        <v>4</v>
      </c>
      <c r="H9" s="55">
        <f t="shared" si="1"/>
        <v>-100</v>
      </c>
      <c r="I9" s="50">
        <f>oper3_18!D5</f>
        <v>0</v>
      </c>
      <c r="J9" s="22">
        <f>oper3_17!D5</f>
        <v>0</v>
      </c>
      <c r="K9" s="52">
        <f t="shared" si="2"/>
      </c>
      <c r="L9" s="96">
        <f>oper3_18!E5</f>
        <v>1832</v>
      </c>
      <c r="M9" s="22">
        <f>oper3_17!E5</f>
        <v>11596</v>
      </c>
      <c r="N9" s="55">
        <f t="shared" si="3"/>
        <v>-84.20144877543981</v>
      </c>
      <c r="P9" s="10"/>
      <c r="Q9" s="10"/>
      <c r="R9" s="10"/>
      <c r="S9" s="10"/>
    </row>
    <row r="10" spans="2:19" ht="18" customHeight="1">
      <c r="B10" s="61" t="s">
        <v>104</v>
      </c>
      <c r="C10" s="50">
        <f>oper3_18!B6</f>
        <v>49</v>
      </c>
      <c r="D10" s="22">
        <f>oper3_17!B6</f>
        <v>35</v>
      </c>
      <c r="E10" s="52">
        <f t="shared" si="0"/>
        <v>40</v>
      </c>
      <c r="F10" s="96">
        <f>oper3_18!C6</f>
        <v>0</v>
      </c>
      <c r="G10" s="22">
        <f>oper3_17!C6</f>
        <v>0</v>
      </c>
      <c r="H10" s="55">
        <f t="shared" si="1"/>
      </c>
      <c r="I10" s="50">
        <f>oper3_18!D6</f>
        <v>2</v>
      </c>
      <c r="J10" s="22">
        <f>oper3_17!D6</f>
        <v>1</v>
      </c>
      <c r="K10" s="52">
        <f t="shared" si="2"/>
        <v>100</v>
      </c>
      <c r="L10" s="96">
        <f>oper3_18!E6</f>
        <v>4290</v>
      </c>
      <c r="M10" s="22">
        <f>oper3_17!E6</f>
        <v>6315</v>
      </c>
      <c r="N10" s="55">
        <f t="shared" si="3"/>
        <v>-32.06650831353919</v>
      </c>
      <c r="P10" s="10"/>
      <c r="Q10" s="10"/>
      <c r="R10" s="10"/>
      <c r="S10" s="10"/>
    </row>
    <row r="11" spans="2:19" ht="18" customHeight="1">
      <c r="B11" s="61" t="s">
        <v>38</v>
      </c>
      <c r="C11" s="50">
        <f>oper3_18!B7</f>
        <v>5</v>
      </c>
      <c r="D11" s="22">
        <f>oper3_17!B7</f>
        <v>3</v>
      </c>
      <c r="E11" s="52">
        <f t="shared" si="0"/>
        <v>66.66666666666666</v>
      </c>
      <c r="F11" s="96">
        <f>oper3_18!C7</f>
        <v>0</v>
      </c>
      <c r="G11" s="22">
        <f>oper3_17!C7</f>
        <v>0</v>
      </c>
      <c r="H11" s="55">
        <f t="shared" si="1"/>
      </c>
      <c r="I11" s="50">
        <f>oper3_18!D7</f>
        <v>2</v>
      </c>
      <c r="J11" s="22">
        <f>oper3_17!D7</f>
        <v>0</v>
      </c>
      <c r="K11" s="52">
        <f t="shared" si="2"/>
      </c>
      <c r="L11" s="96">
        <f>oper3_18!E7</f>
        <v>8676</v>
      </c>
      <c r="M11" s="22">
        <f>oper3_17!E7</f>
        <v>135</v>
      </c>
      <c r="N11" s="55">
        <f t="shared" si="3"/>
        <v>6326.666666666667</v>
      </c>
      <c r="P11" s="10"/>
      <c r="Q11" s="10"/>
      <c r="R11" s="10"/>
      <c r="S11" s="10"/>
    </row>
    <row r="12" spans="2:19" ht="18" customHeight="1">
      <c r="B12" s="61" t="s">
        <v>39</v>
      </c>
      <c r="C12" s="50">
        <f>oper3_18!B8</f>
        <v>6</v>
      </c>
      <c r="D12" s="22">
        <f>oper3_17!B8</f>
        <v>1</v>
      </c>
      <c r="E12" s="52">
        <f t="shared" si="0"/>
        <v>500</v>
      </c>
      <c r="F12" s="96">
        <f>oper3_18!C8</f>
        <v>0</v>
      </c>
      <c r="G12" s="22">
        <f>oper3_17!C8</f>
        <v>0</v>
      </c>
      <c r="H12" s="55">
        <f t="shared" si="1"/>
      </c>
      <c r="I12" s="50">
        <f>oper3_18!D8</f>
        <v>0</v>
      </c>
      <c r="J12" s="22">
        <f>oper3_17!D8</f>
        <v>0</v>
      </c>
      <c r="K12" s="52">
        <f t="shared" si="2"/>
      </c>
      <c r="L12" s="96">
        <f>oper3_18!E8</f>
        <v>290</v>
      </c>
      <c r="M12" s="22">
        <f>oper3_17!E8</f>
        <v>0</v>
      </c>
      <c r="N12" s="55">
        <f t="shared" si="3"/>
      </c>
      <c r="P12" s="10"/>
      <c r="Q12" s="10"/>
      <c r="R12" s="10"/>
      <c r="S12" s="10"/>
    </row>
    <row r="13" spans="2:14" ht="18" customHeight="1">
      <c r="B13" s="61" t="s">
        <v>40</v>
      </c>
      <c r="C13" s="50">
        <f>oper3_18!B9</f>
        <v>5</v>
      </c>
      <c r="D13" s="22">
        <f>oper3_17!B9</f>
        <v>3</v>
      </c>
      <c r="E13" s="52">
        <f t="shared" si="0"/>
        <v>66.66666666666666</v>
      </c>
      <c r="F13" s="96">
        <f>oper3_18!C9</f>
        <v>0</v>
      </c>
      <c r="G13" s="22">
        <f>oper3_17!C9</f>
        <v>0</v>
      </c>
      <c r="H13" s="55">
        <f t="shared" si="1"/>
      </c>
      <c r="I13" s="50">
        <f>oper3_18!D9</f>
        <v>0</v>
      </c>
      <c r="J13" s="22">
        <f>oper3_17!D9</f>
        <v>1</v>
      </c>
      <c r="K13" s="52">
        <f t="shared" si="2"/>
        <v>-100</v>
      </c>
      <c r="L13" s="96">
        <f>oper3_18!E9</f>
        <v>570</v>
      </c>
      <c r="M13" s="22">
        <f>oper3_17!E9</f>
        <v>826</v>
      </c>
      <c r="N13" s="55">
        <f t="shared" si="3"/>
        <v>-30.992736077481837</v>
      </c>
    </row>
    <row r="14" spans="2:14" ht="18" customHeight="1">
      <c r="B14" s="61" t="s">
        <v>41</v>
      </c>
      <c r="C14" s="50">
        <f>oper3_18!B10</f>
        <v>14</v>
      </c>
      <c r="D14" s="22">
        <f>oper3_17!B10</f>
        <v>8</v>
      </c>
      <c r="E14" s="52">
        <f t="shared" si="0"/>
        <v>75</v>
      </c>
      <c r="F14" s="96">
        <f>oper3_18!C10</f>
        <v>0</v>
      </c>
      <c r="G14" s="22">
        <f>oper3_17!C10</f>
        <v>0</v>
      </c>
      <c r="H14" s="55">
        <f t="shared" si="1"/>
      </c>
      <c r="I14" s="50">
        <f>oper3_18!D10</f>
        <v>1</v>
      </c>
      <c r="J14" s="22">
        <f>oper3_17!D10</f>
        <v>0</v>
      </c>
      <c r="K14" s="52">
        <f t="shared" si="2"/>
      </c>
      <c r="L14" s="96">
        <f>oper3_18!E10</f>
        <v>636</v>
      </c>
      <c r="M14" s="22">
        <f>oper3_17!E10</f>
        <v>1965</v>
      </c>
      <c r="N14" s="55">
        <f t="shared" si="3"/>
        <v>-67.63358778625954</v>
      </c>
    </row>
    <row r="15" spans="2:14" ht="39" customHeight="1">
      <c r="B15" s="105" t="s">
        <v>116</v>
      </c>
      <c r="C15" s="50">
        <f>oper3_18!B11</f>
        <v>11</v>
      </c>
      <c r="D15" s="22">
        <f>oper3_17!B11</f>
        <v>10</v>
      </c>
      <c r="E15" s="52">
        <f t="shared" si="0"/>
        <v>10</v>
      </c>
      <c r="F15" s="96">
        <f>oper3_18!C11</f>
        <v>0</v>
      </c>
      <c r="G15" s="22">
        <f>oper3_17!C11</f>
        <v>0</v>
      </c>
      <c r="H15" s="55">
        <f t="shared" si="1"/>
      </c>
      <c r="I15" s="50">
        <f>oper3_18!D11</f>
        <v>0</v>
      </c>
      <c r="J15" s="22">
        <f>oper3_17!D11</f>
        <v>0</v>
      </c>
      <c r="K15" s="52">
        <f t="shared" si="2"/>
      </c>
      <c r="L15" s="96">
        <f>oper3_18!E11</f>
        <v>570</v>
      </c>
      <c r="M15" s="22">
        <f>oper3_17!E11</f>
        <v>2478</v>
      </c>
      <c r="N15" s="55">
        <f t="shared" si="3"/>
        <v>-76.99757869249395</v>
      </c>
    </row>
    <row r="16" spans="2:14" ht="40.5" customHeight="1">
      <c r="B16" s="105" t="s">
        <v>117</v>
      </c>
      <c r="C16" s="50">
        <f>oper3_18!B12</f>
        <v>2</v>
      </c>
      <c r="D16" s="22">
        <f>oper3_17!B12</f>
        <v>2</v>
      </c>
      <c r="E16" s="52">
        <f t="shared" si="0"/>
        <v>0</v>
      </c>
      <c r="F16" s="96">
        <f>oper3_18!C12</f>
        <v>0</v>
      </c>
      <c r="G16" s="22">
        <f>oper3_17!C12</f>
        <v>0</v>
      </c>
      <c r="H16" s="55">
        <f t="shared" si="1"/>
      </c>
      <c r="I16" s="50">
        <f>oper3_18!D12</f>
        <v>0</v>
      </c>
      <c r="J16" s="22">
        <f>oper3_17!D12</f>
        <v>1</v>
      </c>
      <c r="K16" s="52">
        <f t="shared" si="2"/>
        <v>-100</v>
      </c>
      <c r="L16" s="96">
        <f>oper3_18!E12</f>
        <v>0</v>
      </c>
      <c r="M16" s="22">
        <f>oper3_17!E12</f>
        <v>0</v>
      </c>
      <c r="N16" s="55">
        <f t="shared" si="3"/>
      </c>
    </row>
    <row r="17" spans="2:14" ht="18" customHeight="1">
      <c r="B17" s="61" t="s">
        <v>42</v>
      </c>
      <c r="C17" s="50">
        <f>oper3_18!B13</f>
        <v>7</v>
      </c>
      <c r="D17" s="22">
        <f>oper3_17!B13</f>
        <v>7</v>
      </c>
      <c r="E17" s="52">
        <f t="shared" si="0"/>
        <v>0</v>
      </c>
      <c r="F17" s="96">
        <f>oper3_18!C13</f>
        <v>0</v>
      </c>
      <c r="G17" s="22">
        <f>oper3_17!C13</f>
        <v>0</v>
      </c>
      <c r="H17" s="55">
        <f t="shared" si="1"/>
      </c>
      <c r="I17" s="50">
        <f>oper3_18!D13</f>
        <v>0</v>
      </c>
      <c r="J17" s="22">
        <f>oper3_17!D13</f>
        <v>0</v>
      </c>
      <c r="K17" s="52">
        <f t="shared" si="2"/>
      </c>
      <c r="L17" s="96">
        <f>oper3_18!E13</f>
        <v>2020</v>
      </c>
      <c r="M17" s="22">
        <f>oper3_17!E13</f>
        <v>751</v>
      </c>
      <c r="N17" s="55">
        <f t="shared" si="3"/>
        <v>168.9747003994674</v>
      </c>
    </row>
    <row r="18" spans="2:14" ht="18" customHeight="1">
      <c r="B18" s="61" t="s">
        <v>43</v>
      </c>
      <c r="C18" s="50">
        <f>oper3_18!B14</f>
        <v>27</v>
      </c>
      <c r="D18" s="22">
        <f>oper3_17!B14</f>
        <v>14</v>
      </c>
      <c r="E18" s="52">
        <f t="shared" si="0"/>
        <v>92.85714285714286</v>
      </c>
      <c r="F18" s="96">
        <f>oper3_18!C14</f>
        <v>0</v>
      </c>
      <c r="G18" s="22">
        <f>oper3_17!C14</f>
        <v>0</v>
      </c>
      <c r="H18" s="55">
        <f t="shared" si="1"/>
      </c>
      <c r="I18" s="50">
        <f>oper3_18!D14</f>
        <v>1</v>
      </c>
      <c r="J18" s="22">
        <f>oper3_17!D14</f>
        <v>0</v>
      </c>
      <c r="K18" s="52">
        <f t="shared" si="2"/>
      </c>
      <c r="L18" s="96">
        <f>oper3_18!E14</f>
        <v>355</v>
      </c>
      <c r="M18" s="22">
        <f>oper3_17!E14</f>
        <v>2532</v>
      </c>
      <c r="N18" s="55">
        <f t="shared" si="3"/>
        <v>-85.97946287519747</v>
      </c>
    </row>
    <row r="19" spans="2:14" ht="42" customHeight="1">
      <c r="B19" s="106" t="s">
        <v>101</v>
      </c>
      <c r="C19" s="50">
        <f>oper3_18!B15</f>
        <v>5</v>
      </c>
      <c r="D19" s="22">
        <f>oper3_17!B15</f>
        <v>7</v>
      </c>
      <c r="E19" s="52">
        <f t="shared" si="0"/>
        <v>-28.57142857142857</v>
      </c>
      <c r="F19" s="96">
        <f>oper3_18!C15</f>
        <v>0</v>
      </c>
      <c r="G19" s="22">
        <f>oper3_17!C15</f>
        <v>0</v>
      </c>
      <c r="H19" s="55">
        <f t="shared" si="1"/>
      </c>
      <c r="I19" s="50">
        <f>oper3_18!D15</f>
        <v>0</v>
      </c>
      <c r="J19" s="22">
        <f>oper3_17!D15</f>
        <v>1</v>
      </c>
      <c r="K19" s="52">
        <f t="shared" si="2"/>
        <v>-100</v>
      </c>
      <c r="L19" s="96">
        <f>oper3_18!E15</f>
        <v>166</v>
      </c>
      <c r="M19" s="22">
        <f>oper3_17!E15</f>
        <v>0</v>
      </c>
      <c r="N19" s="55">
        <f t="shared" si="3"/>
      </c>
    </row>
    <row r="20" spans="2:14" ht="42" customHeight="1">
      <c r="B20" s="106" t="s">
        <v>106</v>
      </c>
      <c r="C20" s="50">
        <f>oper3_18!B16</f>
        <v>26</v>
      </c>
      <c r="D20" s="22">
        <f>oper3_17!B16</f>
        <v>14</v>
      </c>
      <c r="E20" s="52">
        <f t="shared" si="0"/>
        <v>85.71428571428572</v>
      </c>
      <c r="F20" s="96">
        <f>oper3_18!C16</f>
        <v>1</v>
      </c>
      <c r="G20" s="22">
        <f>oper3_17!C16</f>
        <v>0</v>
      </c>
      <c r="H20" s="55">
        <f t="shared" si="1"/>
      </c>
      <c r="I20" s="50">
        <f>oper3_18!D16</f>
        <v>1</v>
      </c>
      <c r="J20" s="22">
        <f>oper3_17!D16</f>
        <v>0</v>
      </c>
      <c r="K20" s="52">
        <f t="shared" si="2"/>
      </c>
      <c r="L20" s="96">
        <f>oper3_18!E16</f>
        <v>193</v>
      </c>
      <c r="M20" s="22">
        <f>oper3_17!E16</f>
        <v>140</v>
      </c>
      <c r="N20" s="55">
        <f t="shared" si="3"/>
        <v>37.85714285714286</v>
      </c>
    </row>
    <row r="21" spans="2:14" ht="18" customHeight="1">
      <c r="B21" s="106" t="s">
        <v>44</v>
      </c>
      <c r="C21" s="50">
        <f>oper3_18!B17</f>
        <v>322</v>
      </c>
      <c r="D21" s="22">
        <f>oper3_17!B17</f>
        <v>323</v>
      </c>
      <c r="E21" s="52">
        <f t="shared" si="0"/>
        <v>-0.30959752321980716</v>
      </c>
      <c r="F21" s="96">
        <f>oper3_18!C17</f>
        <v>1</v>
      </c>
      <c r="G21" s="22">
        <f>oper3_17!C17</f>
        <v>5</v>
      </c>
      <c r="H21" s="55">
        <f t="shared" si="1"/>
        <v>-80</v>
      </c>
      <c r="I21" s="50">
        <f>oper3_18!D17</f>
        <v>8</v>
      </c>
      <c r="J21" s="22">
        <f>oper3_17!D17</f>
        <v>6</v>
      </c>
      <c r="K21" s="52">
        <f t="shared" si="2"/>
        <v>33.33333333333334</v>
      </c>
      <c r="L21" s="96">
        <f>oper3_18!E17</f>
        <v>13093</v>
      </c>
      <c r="M21" s="22">
        <f>oper3_17!E17</f>
        <v>44829</v>
      </c>
      <c r="N21" s="55">
        <f t="shared" si="3"/>
        <v>-70.79345959088982</v>
      </c>
    </row>
    <row r="22" spans="2:14" ht="18" customHeight="1">
      <c r="B22" s="61" t="s">
        <v>45</v>
      </c>
      <c r="C22" s="50">
        <f>oper3_18!B18</f>
        <v>957</v>
      </c>
      <c r="D22" s="22">
        <f>oper3_17!B18</f>
        <v>914</v>
      </c>
      <c r="E22" s="52">
        <f>IF(OR(D22="",C22="",D22=0),"",C22*100/D22-100)</f>
        <v>4.704595185995629</v>
      </c>
      <c r="F22" s="96">
        <f>oper3_18!C18</f>
        <v>135</v>
      </c>
      <c r="G22" s="22">
        <f>oper3_17!C18</f>
        <v>143</v>
      </c>
      <c r="H22" s="55">
        <f t="shared" si="1"/>
        <v>-5.5944055944056</v>
      </c>
      <c r="I22" s="50">
        <f>oper3_18!D18</f>
        <v>124</v>
      </c>
      <c r="J22" s="22">
        <f>oper3_17!D18</f>
        <v>170</v>
      </c>
      <c r="K22" s="52">
        <f>IF(OR(J22="",I22="",J22=0),"",I22*100/J22-100)</f>
        <v>-27.058823529411768</v>
      </c>
      <c r="L22" s="96">
        <f>oper3_18!E18</f>
        <v>97933</v>
      </c>
      <c r="M22" s="22">
        <f>oper3_17!E18</f>
        <v>112215</v>
      </c>
      <c r="N22" s="55">
        <f t="shared" si="3"/>
        <v>-12.727353740587262</v>
      </c>
    </row>
    <row r="23" spans="2:14" ht="18" customHeight="1">
      <c r="B23" s="61" t="s">
        <v>46</v>
      </c>
      <c r="C23" s="50">
        <f>oper3_18!B19</f>
        <v>863</v>
      </c>
      <c r="D23" s="22">
        <f>oper3_17!B19</f>
        <v>695</v>
      </c>
      <c r="E23" s="52">
        <f>IF(OR(D23="",C23="",D23=0),"",C23*100/D23-100)</f>
        <v>24.172661870503603</v>
      </c>
      <c r="F23" s="96">
        <f>oper3_18!C19</f>
        <v>13</v>
      </c>
      <c r="G23" s="22">
        <f>oper3_17!C19</f>
        <v>19</v>
      </c>
      <c r="H23" s="55">
        <f t="shared" si="1"/>
        <v>-31.578947368421055</v>
      </c>
      <c r="I23" s="50">
        <f>oper3_18!D19</f>
        <v>24</v>
      </c>
      <c r="J23" s="22">
        <f>oper3_17!D19</f>
        <v>21</v>
      </c>
      <c r="K23" s="52">
        <f>IF(OR(J23="",I23="",J23=0),"",I23*100/J23-100)</f>
        <v>14.285714285714292</v>
      </c>
      <c r="L23" s="96">
        <f>oper3_18!E19</f>
        <v>47205</v>
      </c>
      <c r="M23" s="22">
        <f>oper3_17!E19</f>
        <v>32621</v>
      </c>
      <c r="N23" s="55">
        <f t="shared" si="3"/>
        <v>44.70739707550351</v>
      </c>
    </row>
    <row r="24" spans="2:14" ht="12" customHeight="1">
      <c r="B24" s="61" t="s">
        <v>114</v>
      </c>
      <c r="C24" s="50"/>
      <c r="D24" s="22"/>
      <c r="E24" s="52"/>
      <c r="F24" s="57"/>
      <c r="G24" s="22"/>
      <c r="H24" s="55"/>
      <c r="I24" s="22"/>
      <c r="J24" s="22"/>
      <c r="K24" s="52"/>
      <c r="L24" s="57"/>
      <c r="M24" s="22"/>
      <c r="N24" s="55"/>
    </row>
    <row r="25" spans="2:14" ht="15.75" customHeight="1">
      <c r="B25" s="107" t="s">
        <v>109</v>
      </c>
      <c r="C25" s="50">
        <f>oper3_18!B20</f>
        <v>135</v>
      </c>
      <c r="D25" s="22">
        <f>oper3_17!B20</f>
        <v>134</v>
      </c>
      <c r="E25" s="52">
        <f aca="true" t="shared" si="4" ref="E25:E31">IF(OR(D25="",C25="",D25=0),"",C25*100/D25-100)</f>
        <v>0.7462686567164241</v>
      </c>
      <c r="F25" s="96">
        <f>oper3_18!C20</f>
        <v>0</v>
      </c>
      <c r="G25" s="22">
        <f>oper3_17!C20</f>
        <v>2</v>
      </c>
      <c r="H25" s="55">
        <f aca="true" t="shared" si="5" ref="H25:H31">IF(OR(G25="",F25="",G25=0),"",F25*100/G25-100)</f>
        <v>-100</v>
      </c>
      <c r="I25" s="50">
        <f>oper3_18!D20</f>
        <v>5</v>
      </c>
      <c r="J25" s="22">
        <f>oper3_17!D20</f>
        <v>7</v>
      </c>
      <c r="K25" s="52">
        <f aca="true" t="shared" si="6" ref="K25:K31">IF(OR(J25="",I25="",J25=0),"",I25*100/J25-100)</f>
        <v>-28.57142857142857</v>
      </c>
      <c r="L25" s="96">
        <f>oper3_18!E20</f>
        <v>5026</v>
      </c>
      <c r="M25" s="22">
        <f>oper3_17!E20</f>
        <v>3054</v>
      </c>
      <c r="N25" s="55">
        <f aca="true" t="shared" si="7" ref="N25:N31">IF(OR(M25="",L25="",M25=0),"",L25*100/M25-100)</f>
        <v>64.57105435494432</v>
      </c>
    </row>
    <row r="26" spans="2:14" ht="15.75" customHeight="1">
      <c r="B26" s="107" t="s">
        <v>110</v>
      </c>
      <c r="C26" s="50">
        <f>oper3_18!B21</f>
        <v>438</v>
      </c>
      <c r="D26" s="22">
        <f>oper3_17!B21</f>
        <v>312</v>
      </c>
      <c r="E26" s="52">
        <f t="shared" si="4"/>
        <v>40.38461538461539</v>
      </c>
      <c r="F26" s="96">
        <f>oper3_18!C21</f>
        <v>0</v>
      </c>
      <c r="G26" s="22">
        <f>oper3_17!C21</f>
        <v>1</v>
      </c>
      <c r="H26" s="55">
        <f t="shared" si="5"/>
        <v>-100</v>
      </c>
      <c r="I26" s="50">
        <f>oper3_18!D21</f>
        <v>6</v>
      </c>
      <c r="J26" s="22">
        <f>oper3_17!D21</f>
        <v>4</v>
      </c>
      <c r="K26" s="52">
        <f t="shared" si="6"/>
        <v>50</v>
      </c>
      <c r="L26" s="96">
        <f>oper3_18!E21</f>
        <v>16041</v>
      </c>
      <c r="M26" s="22">
        <f>oper3_17!E21</f>
        <v>12805</v>
      </c>
      <c r="N26" s="55">
        <f t="shared" si="7"/>
        <v>25.271378367825065</v>
      </c>
    </row>
    <row r="27" spans="2:14" ht="15.75" customHeight="1">
      <c r="B27" s="107" t="s">
        <v>111</v>
      </c>
      <c r="C27" s="50">
        <f>oper3_18!B22</f>
        <v>85</v>
      </c>
      <c r="D27" s="22">
        <f>oper3_17!B22</f>
        <v>60</v>
      </c>
      <c r="E27" s="52">
        <f t="shared" si="4"/>
        <v>41.66666666666666</v>
      </c>
      <c r="F27" s="96">
        <f>oper3_18!C22</f>
        <v>3</v>
      </c>
      <c r="G27" s="22">
        <f>oper3_17!C22</f>
        <v>0</v>
      </c>
      <c r="H27" s="55">
        <f t="shared" si="5"/>
      </c>
      <c r="I27" s="50">
        <f>oper3_18!D22</f>
        <v>3</v>
      </c>
      <c r="J27" s="22">
        <f>oper3_17!D22</f>
        <v>2</v>
      </c>
      <c r="K27" s="52">
        <f t="shared" si="6"/>
        <v>50</v>
      </c>
      <c r="L27" s="96">
        <f>oper3_18!E22</f>
        <v>1653</v>
      </c>
      <c r="M27" s="22">
        <f>oper3_17!E22</f>
        <v>461</v>
      </c>
      <c r="N27" s="55">
        <f t="shared" si="7"/>
        <v>258.56832971800435</v>
      </c>
    </row>
    <row r="28" spans="2:14" ht="15.75" customHeight="1">
      <c r="B28" s="107" t="s">
        <v>112</v>
      </c>
      <c r="C28" s="50">
        <f>oper3_18!B23</f>
        <v>194</v>
      </c>
      <c r="D28" s="22">
        <f>oper3_17!B23</f>
        <v>184</v>
      </c>
      <c r="E28" s="52">
        <f t="shared" si="4"/>
        <v>5.434782608695656</v>
      </c>
      <c r="F28" s="96">
        <f>oper3_18!C23</f>
        <v>9</v>
      </c>
      <c r="G28" s="22">
        <f>oper3_17!C23</f>
        <v>14</v>
      </c>
      <c r="H28" s="55">
        <f t="shared" si="5"/>
        <v>-35.71428571428571</v>
      </c>
      <c r="I28" s="50">
        <f>oper3_18!D23</f>
        <v>10</v>
      </c>
      <c r="J28" s="22">
        <f>oper3_17!D23</f>
        <v>8</v>
      </c>
      <c r="K28" s="52">
        <f t="shared" si="6"/>
        <v>25</v>
      </c>
      <c r="L28" s="96">
        <f>oper3_18!E23</f>
        <v>24253</v>
      </c>
      <c r="M28" s="22">
        <f>oper3_17!E23</f>
        <v>16122</v>
      </c>
      <c r="N28" s="55">
        <f t="shared" si="7"/>
        <v>50.43418930653766</v>
      </c>
    </row>
    <row r="29" spans="2:14" ht="15.75" customHeight="1">
      <c r="B29" s="107" t="s">
        <v>113</v>
      </c>
      <c r="C29" s="50">
        <f>oper3_18!B24</f>
        <v>11</v>
      </c>
      <c r="D29" s="22">
        <f>oper3_17!B24</f>
        <v>5</v>
      </c>
      <c r="E29" s="52">
        <f t="shared" si="4"/>
        <v>120</v>
      </c>
      <c r="F29" s="96">
        <f>oper3_18!C24</f>
        <v>1</v>
      </c>
      <c r="G29" s="22">
        <f>oper3_17!C24</f>
        <v>2</v>
      </c>
      <c r="H29" s="55">
        <f t="shared" si="5"/>
        <v>-50</v>
      </c>
      <c r="I29" s="50">
        <f>oper3_18!D24</f>
        <v>0</v>
      </c>
      <c r="J29" s="22">
        <f>oper3_17!D24</f>
        <v>0</v>
      </c>
      <c r="K29" s="52">
        <f t="shared" si="6"/>
      </c>
      <c r="L29" s="96">
        <f>oper3_18!E24</f>
        <v>231</v>
      </c>
      <c r="M29" s="22">
        <f>oper3_17!E24</f>
        <v>178</v>
      </c>
      <c r="N29" s="55">
        <f t="shared" si="7"/>
        <v>29.775280898876417</v>
      </c>
    </row>
    <row r="30" spans="2:14" ht="18" customHeight="1">
      <c r="B30" s="61" t="s">
        <v>47</v>
      </c>
      <c r="C30" s="50">
        <f>oper3_18!B25</f>
        <v>22</v>
      </c>
      <c r="D30" s="22">
        <f>oper3_17!B25</f>
        <v>17</v>
      </c>
      <c r="E30" s="52">
        <f t="shared" si="4"/>
        <v>29.411764705882348</v>
      </c>
      <c r="F30" s="96">
        <f>oper3_18!C25</f>
        <v>2</v>
      </c>
      <c r="G30" s="22">
        <f>oper3_17!C25</f>
        <v>1</v>
      </c>
      <c r="H30" s="55">
        <f t="shared" si="5"/>
        <v>100</v>
      </c>
      <c r="I30" s="50">
        <f>oper3_18!D25</f>
        <v>23</v>
      </c>
      <c r="J30" s="22">
        <f>oper3_17!D25</f>
        <v>17</v>
      </c>
      <c r="K30" s="52">
        <f t="shared" si="6"/>
        <v>35.29411764705881</v>
      </c>
      <c r="L30" s="96">
        <f>oper3_18!E25</f>
        <v>0</v>
      </c>
      <c r="M30" s="22">
        <f>oper3_17!E25</f>
        <v>4</v>
      </c>
      <c r="N30" s="55">
        <f t="shared" si="7"/>
        <v>-100</v>
      </c>
    </row>
    <row r="31" spans="2:14" ht="20.25" customHeight="1" thickBot="1">
      <c r="B31" s="108" t="s">
        <v>103</v>
      </c>
      <c r="C31" s="50">
        <f>oper3_18!B26</f>
        <v>88</v>
      </c>
      <c r="D31" s="22">
        <f>oper3_17!B26</f>
        <v>71</v>
      </c>
      <c r="E31" s="53">
        <f t="shared" si="4"/>
        <v>23.94366197183099</v>
      </c>
      <c r="F31" s="96">
        <f>oper3_18!C26</f>
        <v>5</v>
      </c>
      <c r="G31" s="22">
        <f>oper3_17!C26</f>
        <v>3</v>
      </c>
      <c r="H31" s="79">
        <f t="shared" si="5"/>
        <v>66.66666666666666</v>
      </c>
      <c r="I31" s="50">
        <f>oper3_18!D26</f>
        <v>3</v>
      </c>
      <c r="J31" s="22">
        <f>oper3_17!D26</f>
        <v>2</v>
      </c>
      <c r="K31" s="53">
        <f t="shared" si="6"/>
        <v>50</v>
      </c>
      <c r="L31" s="99">
        <f>oper3_18!E26</f>
        <v>999</v>
      </c>
      <c r="M31" s="49">
        <f>oper3_17!E26</f>
        <v>1017</v>
      </c>
      <c r="N31" s="79">
        <f t="shared" si="7"/>
        <v>-1.7699115044247833</v>
      </c>
    </row>
    <row r="32" spans="2:14" ht="6.75" customHeight="1" hidden="1" thickBot="1">
      <c r="B32" s="61"/>
      <c r="C32" s="50"/>
      <c r="D32" s="22"/>
      <c r="E32" s="52"/>
      <c r="F32" s="57"/>
      <c r="G32" s="22"/>
      <c r="H32" s="55"/>
      <c r="I32" s="22"/>
      <c r="J32" s="22"/>
      <c r="K32" s="52"/>
      <c r="L32" s="57"/>
      <c r="M32" s="22"/>
      <c r="N32" s="55"/>
    </row>
    <row r="33" spans="2:14" ht="15.75" customHeight="1">
      <c r="B33" s="111" t="s">
        <v>48</v>
      </c>
      <c r="C33" s="100"/>
      <c r="D33" s="59"/>
      <c r="E33" s="101"/>
      <c r="F33" s="58"/>
      <c r="G33" s="59"/>
      <c r="H33" s="60"/>
      <c r="I33" s="59"/>
      <c r="J33" s="59"/>
      <c r="K33" s="101"/>
      <c r="L33" s="58"/>
      <c r="M33" s="59"/>
      <c r="N33" s="60"/>
    </row>
    <row r="34" spans="2:14" ht="16.5" customHeight="1">
      <c r="B34" s="106" t="s">
        <v>49</v>
      </c>
      <c r="C34" s="50">
        <f>oper3_18!B27</f>
        <v>340</v>
      </c>
      <c r="D34" s="22">
        <f>oper3_17!B27</f>
        <v>336</v>
      </c>
      <c r="E34" s="52">
        <f aca="true" t="shared" si="8" ref="E34:E52">IF(OR(D34="",C34="",D34=0),"",C34*100/D34-100)</f>
        <v>1.1904761904761898</v>
      </c>
      <c r="F34" s="96">
        <f>oper3_18!C27</f>
        <v>3</v>
      </c>
      <c r="G34" s="22">
        <f>oper3_17!C27</f>
        <v>7</v>
      </c>
      <c r="H34" s="55">
        <f aca="true" t="shared" si="9" ref="H34:H52">IF(OR(G34="",F34="",G34=0),"",F34*100/G34-100)</f>
        <v>-57.142857142857146</v>
      </c>
      <c r="I34" s="50">
        <f>oper3_18!D27</f>
        <v>11</v>
      </c>
      <c r="J34" s="22">
        <f>oper3_17!D27</f>
        <v>15</v>
      </c>
      <c r="K34" s="52">
        <f aca="true" t="shared" si="10" ref="K34:K52">IF(OR(J34="",I34="",J34=0),"",I34*100/J34-100)</f>
        <v>-26.66666666666667</v>
      </c>
      <c r="L34" s="96">
        <f>oper3_18!E27</f>
        <v>17450</v>
      </c>
      <c r="M34" s="22">
        <f>oper3_17!E27</f>
        <v>39437</v>
      </c>
      <c r="N34" s="55">
        <f aca="true" t="shared" si="11" ref="N34:N52">IF(OR(M34="",L34="",M34=0),"",L34*100/M34-100)</f>
        <v>-55.75221238938053</v>
      </c>
    </row>
    <row r="35" spans="2:14" ht="16.5" customHeight="1">
      <c r="B35" s="106" t="s">
        <v>50</v>
      </c>
      <c r="C35" s="50">
        <f>oper3_18!B28</f>
        <v>7</v>
      </c>
      <c r="D35" s="22">
        <f>oper3_17!B28</f>
        <v>5</v>
      </c>
      <c r="E35" s="52">
        <f t="shared" si="8"/>
        <v>40</v>
      </c>
      <c r="F35" s="96">
        <f>oper3_18!C28</f>
        <v>0</v>
      </c>
      <c r="G35" s="22">
        <f>oper3_17!C28</f>
        <v>0</v>
      </c>
      <c r="H35" s="55">
        <f t="shared" si="9"/>
      </c>
      <c r="I35" s="50">
        <f>oper3_18!D28</f>
        <v>3</v>
      </c>
      <c r="J35" s="22">
        <f>oper3_17!D28</f>
        <v>1</v>
      </c>
      <c r="K35" s="52">
        <f t="shared" si="10"/>
        <v>200</v>
      </c>
      <c r="L35" s="96">
        <f>oper3_18!E28</f>
        <v>3549</v>
      </c>
      <c r="M35" s="22">
        <f>oper3_17!E28</f>
        <v>94</v>
      </c>
      <c r="N35" s="55">
        <f t="shared" si="11"/>
        <v>3675.531914893617</v>
      </c>
    </row>
    <row r="36" spans="2:14" ht="16.5" customHeight="1">
      <c r="B36" s="106" t="s">
        <v>140</v>
      </c>
      <c r="C36" s="50">
        <f>oper3_18!B29</f>
        <v>783</v>
      </c>
      <c r="D36" s="22">
        <f>oper3_17!B29</f>
        <v>699</v>
      </c>
      <c r="E36" s="52">
        <f t="shared" si="8"/>
        <v>12.017167381974247</v>
      </c>
      <c r="F36" s="96">
        <f>oper3_18!C29</f>
        <v>35</v>
      </c>
      <c r="G36" s="22">
        <f>oper3_17!C29</f>
        <v>34</v>
      </c>
      <c r="H36" s="55">
        <f t="shared" si="9"/>
        <v>2.941176470588232</v>
      </c>
      <c r="I36" s="50">
        <f>oper3_18!D29</f>
        <v>67</v>
      </c>
      <c r="J36" s="22">
        <f>oper3_17!D29</f>
        <v>64</v>
      </c>
      <c r="K36" s="52">
        <f t="shared" si="10"/>
        <v>4.6875</v>
      </c>
      <c r="L36" s="96">
        <f>oper3_18!E29</f>
        <v>96543</v>
      </c>
      <c r="M36" s="22">
        <f>oper3_17!E29</f>
        <v>102163</v>
      </c>
      <c r="N36" s="55">
        <f t="shared" si="11"/>
        <v>-5.501013086929717</v>
      </c>
    </row>
    <row r="37" spans="2:14" ht="16.5" customHeight="1">
      <c r="B37" s="112" t="s">
        <v>141</v>
      </c>
      <c r="C37" s="50">
        <f>oper3_18!B30</f>
        <v>44</v>
      </c>
      <c r="D37" s="22">
        <f>oper3_17!B30</f>
        <v>66</v>
      </c>
      <c r="E37" s="52">
        <f t="shared" si="8"/>
        <v>-33.33333333333333</v>
      </c>
      <c r="F37" s="96">
        <f>oper3_18!C30</f>
        <v>2</v>
      </c>
      <c r="G37" s="22">
        <f>oper3_17!C30</f>
        <v>8</v>
      </c>
      <c r="H37" s="55">
        <f t="shared" si="9"/>
        <v>-75</v>
      </c>
      <c r="I37" s="50">
        <f>oper3_18!D30</f>
        <v>6</v>
      </c>
      <c r="J37" s="22">
        <f>oper3_17!D30</f>
        <v>6</v>
      </c>
      <c r="K37" s="52">
        <f t="shared" si="10"/>
        <v>0</v>
      </c>
      <c r="L37" s="96">
        <f>oper3_18!E30</f>
        <v>3269</v>
      </c>
      <c r="M37" s="22">
        <f>oper3_17!E30</f>
        <v>6582</v>
      </c>
      <c r="N37" s="55">
        <f t="shared" si="11"/>
        <v>-50.33424491036159</v>
      </c>
    </row>
    <row r="38" spans="2:14" ht="16.5" customHeight="1">
      <c r="B38" s="106" t="s">
        <v>105</v>
      </c>
      <c r="C38" s="50">
        <f>oper3_18!B31</f>
        <v>36</v>
      </c>
      <c r="D38" s="22">
        <f>oper3_17!B31</f>
        <v>18</v>
      </c>
      <c r="E38" s="52">
        <f t="shared" si="8"/>
        <v>100</v>
      </c>
      <c r="F38" s="96">
        <f>oper3_18!C31</f>
        <v>0</v>
      </c>
      <c r="G38" s="22">
        <f>oper3_17!C31</f>
        <v>4</v>
      </c>
      <c r="H38" s="55">
        <f t="shared" si="9"/>
        <v>-100</v>
      </c>
      <c r="I38" s="50">
        <f>oper3_18!D31</f>
        <v>0</v>
      </c>
      <c r="J38" s="22">
        <f>oper3_17!D31</f>
        <v>0</v>
      </c>
      <c r="K38" s="52">
        <f t="shared" si="10"/>
      </c>
      <c r="L38" s="96">
        <f>oper3_18!E31</f>
        <v>5042</v>
      </c>
      <c r="M38" s="22">
        <f>oper3_17!E31</f>
        <v>636</v>
      </c>
      <c r="N38" s="55">
        <f t="shared" si="11"/>
        <v>692.7672955974842</v>
      </c>
    </row>
    <row r="39" spans="2:14" ht="16.5" customHeight="1">
      <c r="B39" s="106" t="s">
        <v>51</v>
      </c>
      <c r="C39" s="50">
        <f>oper3_18!B32</f>
        <v>0</v>
      </c>
      <c r="D39" s="22">
        <f>oper3_17!B32</f>
        <v>0</v>
      </c>
      <c r="E39" s="52">
        <f t="shared" si="8"/>
      </c>
      <c r="F39" s="96">
        <f>oper3_18!C32</f>
        <v>0</v>
      </c>
      <c r="G39" s="22">
        <f>oper3_17!C32</f>
        <v>0</v>
      </c>
      <c r="H39" s="55">
        <f t="shared" si="9"/>
      </c>
      <c r="I39" s="50">
        <f>oper3_18!D32</f>
        <v>0</v>
      </c>
      <c r="J39" s="22">
        <f>oper3_17!D32</f>
        <v>0</v>
      </c>
      <c r="K39" s="52">
        <f t="shared" si="10"/>
      </c>
      <c r="L39" s="96">
        <f>oper3_18!E32</f>
        <v>0</v>
      </c>
      <c r="M39" s="22">
        <f>oper3_17!E32</f>
        <v>0</v>
      </c>
      <c r="N39" s="55">
        <f t="shared" si="11"/>
      </c>
    </row>
    <row r="40" spans="2:14" ht="16.5" customHeight="1">
      <c r="B40" s="106" t="s">
        <v>52</v>
      </c>
      <c r="C40" s="50">
        <f>oper3_18!B33</f>
        <v>5</v>
      </c>
      <c r="D40" s="22">
        <f>oper3_17!B33</f>
        <v>0</v>
      </c>
      <c r="E40" s="52">
        <f t="shared" si="8"/>
      </c>
      <c r="F40" s="96">
        <f>oper3_18!C33</f>
        <v>0</v>
      </c>
      <c r="G40" s="22">
        <f>oper3_17!C33</f>
        <v>0</v>
      </c>
      <c r="H40" s="55">
        <f t="shared" si="9"/>
      </c>
      <c r="I40" s="50">
        <f>oper3_18!D33</f>
        <v>2</v>
      </c>
      <c r="J40" s="22">
        <f>oper3_17!D33</f>
        <v>0</v>
      </c>
      <c r="K40" s="52">
        <f t="shared" si="10"/>
      </c>
      <c r="L40" s="96">
        <f>oper3_18!E33</f>
        <v>0</v>
      </c>
      <c r="M40" s="22">
        <f>oper3_17!E33</f>
        <v>0</v>
      </c>
      <c r="N40" s="55">
        <f t="shared" si="11"/>
      </c>
    </row>
    <row r="41" spans="2:14" ht="16.5" customHeight="1">
      <c r="B41" s="106" t="s">
        <v>142</v>
      </c>
      <c r="C41" s="50">
        <f>oper3_18!B34</f>
        <v>533</v>
      </c>
      <c r="D41" s="22">
        <f>oper3_17!B34</f>
        <v>392</v>
      </c>
      <c r="E41" s="52">
        <f t="shared" si="8"/>
        <v>35.96938775510205</v>
      </c>
      <c r="F41" s="96">
        <f>oper3_18!C34</f>
        <v>11</v>
      </c>
      <c r="G41" s="22">
        <f>oper3_17!C34</f>
        <v>17</v>
      </c>
      <c r="H41" s="55">
        <f t="shared" si="9"/>
        <v>-35.294117647058826</v>
      </c>
      <c r="I41" s="50">
        <f>oper3_18!D34</f>
        <v>11</v>
      </c>
      <c r="J41" s="22">
        <f>oper3_17!D34</f>
        <v>14</v>
      </c>
      <c r="K41" s="52">
        <f t="shared" si="10"/>
        <v>-21.42857142857143</v>
      </c>
      <c r="L41" s="96">
        <f>oper3_18!E34</f>
        <v>25943</v>
      </c>
      <c r="M41" s="22">
        <f>oper3_17!E34</f>
        <v>29392</v>
      </c>
      <c r="N41" s="55">
        <f t="shared" si="11"/>
        <v>-11.734485574305936</v>
      </c>
    </row>
    <row r="42" spans="2:14" ht="16.5" customHeight="1">
      <c r="B42" s="112" t="s">
        <v>145</v>
      </c>
      <c r="C42" s="50">
        <f>oper3_18!B35</f>
        <v>79</v>
      </c>
      <c r="D42" s="22">
        <f>oper3_17!B35</f>
        <v>41</v>
      </c>
      <c r="E42" s="52">
        <f t="shared" si="8"/>
        <v>92.6829268292683</v>
      </c>
      <c r="F42" s="96">
        <f>oper3_18!C35</f>
        <v>2</v>
      </c>
      <c r="G42" s="22">
        <f>oper3_17!C35</f>
        <v>3</v>
      </c>
      <c r="H42" s="55">
        <f t="shared" si="9"/>
        <v>-33.33333333333333</v>
      </c>
      <c r="I42" s="50">
        <f>oper3_18!D35</f>
        <v>2</v>
      </c>
      <c r="J42" s="22">
        <f>oper3_17!D35</f>
        <v>6</v>
      </c>
      <c r="K42" s="52">
        <f t="shared" si="10"/>
        <v>-66.66666666666666</v>
      </c>
      <c r="L42" s="96">
        <f>oper3_18!E35</f>
        <v>2457</v>
      </c>
      <c r="M42" s="22">
        <f>oper3_17!E35</f>
        <v>1056</v>
      </c>
      <c r="N42" s="55">
        <f t="shared" si="11"/>
        <v>132.67045454545453</v>
      </c>
    </row>
    <row r="43" spans="2:14" ht="16.5" customHeight="1">
      <c r="B43" s="106" t="s">
        <v>53</v>
      </c>
      <c r="C43" s="50">
        <f>oper3_18!B36</f>
        <v>16</v>
      </c>
      <c r="D43" s="22">
        <f>oper3_17!B36</f>
        <v>9</v>
      </c>
      <c r="E43" s="52">
        <f t="shared" si="8"/>
        <v>77.77777777777777</v>
      </c>
      <c r="F43" s="96">
        <f>oper3_18!C36</f>
        <v>0</v>
      </c>
      <c r="G43" s="22">
        <f>oper3_17!C36</f>
        <v>1</v>
      </c>
      <c r="H43" s="55">
        <f t="shared" si="9"/>
        <v>-100</v>
      </c>
      <c r="I43" s="50">
        <f>oper3_18!D36</f>
        <v>2</v>
      </c>
      <c r="J43" s="22">
        <f>oper3_17!D36</f>
        <v>1</v>
      </c>
      <c r="K43" s="52">
        <f t="shared" si="10"/>
        <v>100</v>
      </c>
      <c r="L43" s="96">
        <f>oper3_18!E36</f>
        <v>360</v>
      </c>
      <c r="M43" s="22">
        <f>oper3_17!E36</f>
        <v>330</v>
      </c>
      <c r="N43" s="55">
        <f t="shared" si="11"/>
        <v>9.090909090909093</v>
      </c>
    </row>
    <row r="44" spans="2:14" ht="16.5" customHeight="1">
      <c r="B44" s="106" t="s">
        <v>143</v>
      </c>
      <c r="C44" s="50">
        <f>oper3_18!B37</f>
        <v>20</v>
      </c>
      <c r="D44" s="22">
        <f>oper3_17!B37</f>
        <v>26</v>
      </c>
      <c r="E44" s="52">
        <f t="shared" si="8"/>
        <v>-23.07692307692308</v>
      </c>
      <c r="F44" s="96">
        <f>oper3_18!C37</f>
        <v>0</v>
      </c>
      <c r="G44" s="22">
        <f>oper3_17!C37</f>
        <v>3</v>
      </c>
      <c r="H44" s="55">
        <f t="shared" si="9"/>
        <v>-100</v>
      </c>
      <c r="I44" s="50">
        <f>oper3_18!D37</f>
        <v>7</v>
      </c>
      <c r="J44" s="22">
        <f>oper3_17!D37</f>
        <v>11</v>
      </c>
      <c r="K44" s="52">
        <f t="shared" si="10"/>
        <v>-36.36363636363637</v>
      </c>
      <c r="L44" s="96">
        <f>oper3_18!E37</f>
        <v>255</v>
      </c>
      <c r="M44" s="22">
        <f>oper3_17!E37</f>
        <v>3165</v>
      </c>
      <c r="N44" s="55">
        <f t="shared" si="11"/>
        <v>-91.94312796208531</v>
      </c>
    </row>
    <row r="45" spans="2:14" ht="30" customHeight="1">
      <c r="B45" s="106" t="s">
        <v>144</v>
      </c>
      <c r="C45" s="50">
        <f>oper3_18!B38</f>
        <v>3</v>
      </c>
      <c r="D45" s="22">
        <f>oper3_17!B38</f>
        <v>0</v>
      </c>
      <c r="E45" s="52">
        <f t="shared" si="8"/>
      </c>
      <c r="F45" s="96">
        <f>oper3_18!C38</f>
        <v>0</v>
      </c>
      <c r="G45" s="22">
        <f>oper3_17!C38</f>
        <v>0</v>
      </c>
      <c r="H45" s="55">
        <f t="shared" si="9"/>
      </c>
      <c r="I45" s="50">
        <f>oper3_18!D38</f>
        <v>0</v>
      </c>
      <c r="J45" s="22">
        <f>oper3_17!D38</f>
        <v>0</v>
      </c>
      <c r="K45" s="52">
        <f t="shared" si="10"/>
      </c>
      <c r="L45" s="96">
        <f>oper3_18!E38</f>
        <v>0</v>
      </c>
      <c r="M45" s="22">
        <f>oper3_17!E38</f>
        <v>0</v>
      </c>
      <c r="N45" s="55">
        <f t="shared" si="11"/>
      </c>
    </row>
    <row r="46" spans="2:14" ht="16.5" customHeight="1">
      <c r="B46" s="106" t="s">
        <v>99</v>
      </c>
      <c r="C46" s="50">
        <f>oper3_18!B39</f>
        <v>539</v>
      </c>
      <c r="D46" s="22">
        <f>oper3_17!B39</f>
        <v>520</v>
      </c>
      <c r="E46" s="52">
        <f t="shared" si="8"/>
        <v>3.6538461538461604</v>
      </c>
      <c r="F46" s="96">
        <f>oper3_18!C39</f>
        <v>108</v>
      </c>
      <c r="G46" s="22">
        <f>oper3_17!C39</f>
        <v>105</v>
      </c>
      <c r="H46" s="55">
        <f t="shared" si="9"/>
        <v>2.857142857142861</v>
      </c>
      <c r="I46" s="50">
        <f>oper3_18!D39</f>
        <v>83</v>
      </c>
      <c r="J46" s="22">
        <f>oper3_17!D39</f>
        <v>111</v>
      </c>
      <c r="K46" s="52">
        <f t="shared" si="10"/>
        <v>-25.22522522522523</v>
      </c>
      <c r="L46" s="96">
        <f>oper3_18!E39</f>
        <v>23232</v>
      </c>
      <c r="M46" s="22">
        <f>oper3_17!E39</f>
        <v>29699</v>
      </c>
      <c r="N46" s="55">
        <f t="shared" si="11"/>
        <v>-21.77514394424054</v>
      </c>
    </row>
    <row r="47" spans="2:14" ht="16.5" customHeight="1">
      <c r="B47" s="112" t="s">
        <v>115</v>
      </c>
      <c r="C47" s="50">
        <f>oper3_18!B40</f>
        <v>19</v>
      </c>
      <c r="D47" s="22">
        <f>oper3_17!B40</f>
        <v>24</v>
      </c>
      <c r="E47" s="52">
        <f t="shared" si="8"/>
        <v>-20.83333333333333</v>
      </c>
      <c r="F47" s="96">
        <f>oper3_18!C40</f>
        <v>3</v>
      </c>
      <c r="G47" s="22">
        <f>oper3_17!C40</f>
        <v>1</v>
      </c>
      <c r="H47" s="55">
        <f t="shared" si="9"/>
        <v>200</v>
      </c>
      <c r="I47" s="50">
        <f>oper3_18!D40</f>
        <v>7</v>
      </c>
      <c r="J47" s="22">
        <f>oper3_17!D40</f>
        <v>10</v>
      </c>
      <c r="K47" s="52">
        <f t="shared" si="10"/>
        <v>-30</v>
      </c>
      <c r="L47" s="96">
        <f>oper3_18!E40</f>
        <v>8672</v>
      </c>
      <c r="M47" s="22">
        <f>oper3_17!E40</f>
        <v>9499</v>
      </c>
      <c r="N47" s="55">
        <f t="shared" si="11"/>
        <v>-8.706179597852412</v>
      </c>
    </row>
    <row r="48" spans="2:14" ht="16.5" customHeight="1">
      <c r="B48" s="106" t="s">
        <v>54</v>
      </c>
      <c r="C48" s="50">
        <f>oper3_18!B41</f>
        <v>22</v>
      </c>
      <c r="D48" s="22">
        <f>oper3_17!B41</f>
        <v>5</v>
      </c>
      <c r="E48" s="52">
        <f t="shared" si="8"/>
        <v>340</v>
      </c>
      <c r="F48" s="96">
        <f>oper3_18!C41</f>
        <v>0</v>
      </c>
      <c r="G48" s="22">
        <f>oper3_17!C41</f>
        <v>0</v>
      </c>
      <c r="H48" s="55">
        <f t="shared" si="9"/>
      </c>
      <c r="I48" s="50">
        <f>oper3_18!D41</f>
        <v>0</v>
      </c>
      <c r="J48" s="22">
        <f>oper3_17!D41</f>
        <v>0</v>
      </c>
      <c r="K48" s="52">
        <f t="shared" si="10"/>
      </c>
      <c r="L48" s="96">
        <f>oper3_18!E41</f>
        <v>6016</v>
      </c>
      <c r="M48" s="22">
        <f>oper3_17!E41</f>
        <v>1263</v>
      </c>
      <c r="N48" s="55">
        <f t="shared" si="11"/>
        <v>376.32620744259697</v>
      </c>
    </row>
    <row r="49" spans="2:14" ht="16.5" customHeight="1">
      <c r="B49" s="106" t="s">
        <v>55</v>
      </c>
      <c r="C49" s="50">
        <f>oper3_18!B42</f>
        <v>0</v>
      </c>
      <c r="D49" s="22">
        <f>oper3_17!B42</f>
        <v>1</v>
      </c>
      <c r="E49" s="52">
        <f t="shared" si="8"/>
        <v>-100</v>
      </c>
      <c r="F49" s="96">
        <f>oper3_18!C42</f>
        <v>0</v>
      </c>
      <c r="G49" s="22">
        <f>oper3_17!C42</f>
        <v>0</v>
      </c>
      <c r="H49" s="55">
        <f t="shared" si="9"/>
      </c>
      <c r="I49" s="50">
        <f>oper3_18!D42</f>
        <v>0</v>
      </c>
      <c r="J49" s="22">
        <f>oper3_17!D42</f>
        <v>0</v>
      </c>
      <c r="K49" s="52">
        <f t="shared" si="10"/>
      </c>
      <c r="L49" s="96">
        <f>oper3_18!E42</f>
        <v>0</v>
      </c>
      <c r="M49" s="22">
        <f>oper3_17!E42</f>
        <v>0</v>
      </c>
      <c r="N49" s="55">
        <f t="shared" si="11"/>
      </c>
    </row>
    <row r="50" spans="2:14" ht="16.5" customHeight="1">
      <c r="B50" s="106" t="s">
        <v>44</v>
      </c>
      <c r="C50" s="50">
        <f>oper3_18!B43</f>
        <v>177</v>
      </c>
      <c r="D50" s="22">
        <f>oper3_17!B43</f>
        <v>162</v>
      </c>
      <c r="E50" s="52">
        <f t="shared" si="8"/>
        <v>9.259259259259252</v>
      </c>
      <c r="F50" s="96">
        <f>oper3_18!C43</f>
        <v>0</v>
      </c>
      <c r="G50" s="22">
        <f>oper3_17!C43</f>
        <v>3</v>
      </c>
      <c r="H50" s="55">
        <f t="shared" si="9"/>
        <v>-100</v>
      </c>
      <c r="I50" s="50">
        <f>oper3_18!D43</f>
        <v>7</v>
      </c>
      <c r="J50" s="22">
        <f>oper3_17!D43</f>
        <v>6</v>
      </c>
      <c r="K50" s="52">
        <f t="shared" si="10"/>
        <v>16.66666666666667</v>
      </c>
      <c r="L50" s="96">
        <f>oper3_18!E43</f>
        <v>6922</v>
      </c>
      <c r="M50" s="22">
        <f>oper3_17!E43</f>
        <v>15357</v>
      </c>
      <c r="N50" s="55">
        <f t="shared" si="11"/>
        <v>-54.92609233574266</v>
      </c>
    </row>
    <row r="51" spans="2:14" ht="16.5" customHeight="1">
      <c r="B51" s="106" t="s">
        <v>56</v>
      </c>
      <c r="C51" s="50">
        <f>oper3_18!B44</f>
        <v>2</v>
      </c>
      <c r="D51" s="22">
        <f>oper3_17!B44</f>
        <v>4</v>
      </c>
      <c r="E51" s="52">
        <f t="shared" si="8"/>
        <v>-50</v>
      </c>
      <c r="F51" s="96">
        <f>oper3_18!C44</f>
        <v>0</v>
      </c>
      <c r="G51" s="22">
        <f>oper3_17!C44</f>
        <v>2</v>
      </c>
      <c r="H51" s="55">
        <f t="shared" si="9"/>
        <v>-100</v>
      </c>
      <c r="I51" s="50">
        <f>oper3_18!D44</f>
        <v>1</v>
      </c>
      <c r="J51" s="22">
        <f>oper3_17!D44</f>
        <v>0</v>
      </c>
      <c r="K51" s="52">
        <f t="shared" si="10"/>
      </c>
      <c r="L51" s="96">
        <f>oper3_18!E44</f>
        <v>0</v>
      </c>
      <c r="M51" s="22">
        <f>oper3_17!E44</f>
        <v>0</v>
      </c>
      <c r="N51" s="55">
        <f t="shared" si="11"/>
      </c>
    </row>
    <row r="52" spans="2:14" ht="16.5" customHeight="1">
      <c r="B52" s="112" t="s">
        <v>57</v>
      </c>
      <c r="C52" s="50">
        <f>oper3_18!B45</f>
        <v>146</v>
      </c>
      <c r="D52" s="22">
        <f>oper3_17!B45</f>
        <v>171</v>
      </c>
      <c r="E52" s="52">
        <f t="shared" si="8"/>
        <v>-14.619883040935676</v>
      </c>
      <c r="F52" s="96">
        <f>oper3_18!C45</f>
        <v>52</v>
      </c>
      <c r="G52" s="22">
        <f>oper3_17!C45</f>
        <v>70</v>
      </c>
      <c r="H52" s="55">
        <f t="shared" si="9"/>
        <v>-25.714285714285708</v>
      </c>
      <c r="I52" s="50">
        <f>oper3_18!D45</f>
        <v>35</v>
      </c>
      <c r="J52" s="22">
        <f>oper3_17!D45</f>
        <v>52</v>
      </c>
      <c r="K52" s="52">
        <f t="shared" si="10"/>
        <v>-32.69230769230769</v>
      </c>
      <c r="L52" s="96">
        <f>oper3_18!E45</f>
        <v>5331</v>
      </c>
      <c r="M52" s="22">
        <f>oper3_17!E45</f>
        <v>11038</v>
      </c>
      <c r="N52" s="55">
        <f t="shared" si="11"/>
        <v>-51.703207102736</v>
      </c>
    </row>
    <row r="53" spans="2:14" ht="18.75" customHeight="1" thickBot="1">
      <c r="B53" s="113"/>
      <c r="C53" s="83"/>
      <c r="D53" s="80"/>
      <c r="E53" s="93"/>
      <c r="F53" s="97"/>
      <c r="G53" s="80"/>
      <c r="H53" s="98"/>
      <c r="I53" s="83"/>
      <c r="J53" s="80"/>
      <c r="K53" s="93"/>
      <c r="L53" s="97"/>
      <c r="M53" s="80"/>
      <c r="N53" s="81"/>
    </row>
    <row r="54" spans="2:14" ht="14.25">
      <c r="B54" s="109"/>
      <c r="H54" s="54"/>
      <c r="N54" s="54"/>
    </row>
    <row r="55" spans="2:14" ht="14.25">
      <c r="B55" s="109"/>
      <c r="H55" s="54"/>
      <c r="N55" s="54"/>
    </row>
    <row r="56" ht="14.25">
      <c r="B56" s="109"/>
    </row>
    <row r="57" ht="14.25">
      <c r="B57" s="109"/>
    </row>
    <row r="58" ht="14.25">
      <c r="B58" s="109"/>
    </row>
    <row r="59" ht="14.25">
      <c r="B59" s="109"/>
    </row>
    <row r="60" ht="14.25">
      <c r="B60" s="109"/>
    </row>
  </sheetData>
  <sheetProtection/>
  <mergeCells count="7">
    <mergeCell ref="B1:N1"/>
    <mergeCell ref="B4:B5"/>
    <mergeCell ref="C4:E4"/>
    <mergeCell ref="F4:H4"/>
    <mergeCell ref="I4:K4"/>
    <mergeCell ref="L4:N4"/>
    <mergeCell ref="C3:N3"/>
  </mergeCells>
  <conditionalFormatting sqref="D6 G8:G31 J6 M6 D8:D31 G6 D34:D53 G34:G53 J8:J53 M8:M53">
    <cfRule type="cellIs" priority="1" dxfId="13" operator="greaterThan" stopIfTrue="1">
      <formula>C6</formula>
    </cfRule>
    <cfRule type="cellIs" priority="2" dxfId="12" operator="lessThan" stopIfTrue="1">
      <formula>C6</formula>
    </cfRule>
  </conditionalFormatting>
  <conditionalFormatting sqref="C8:C31 C6 F8:F31 L6 I6 F6 C34:C53 F34:F53 I8:I53 L8:L53">
    <cfRule type="cellIs" priority="3" dxfId="13" operator="lessThan" stopIfTrue="1">
      <formula>D6</formula>
    </cfRule>
    <cfRule type="cellIs" priority="4" dxfId="12" operator="greaterThan" stopIfTrue="1">
      <formula>D6</formula>
    </cfRule>
  </conditionalFormatting>
  <conditionalFormatting sqref="H34:H52 H6 E6 K6 H8:H31 N6 E8:E31 E34:E53 K8:K53 N8:N53">
    <cfRule type="cellIs" priority="5" dxfId="12" operator="greaterThan" stopIfTrue="1">
      <formula>0</formula>
    </cfRule>
    <cfRule type="cellIs" priority="6" dxfId="13" operator="lessThan" stopIfTrue="1">
      <formula>0</formula>
    </cfRule>
  </conditionalFormatting>
  <printOptions horizontalCentered="1"/>
  <pageMargins left="0.2362204724409449" right="0.15748031496062992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42"/>
  <sheetViews>
    <sheetView zoomScalePageLayoutView="0" workbookViewId="0" topLeftCell="A1">
      <selection activeCell="B3" sqref="B3:E42"/>
    </sheetView>
  </sheetViews>
  <sheetFormatPr defaultColWidth="9.00390625" defaultRowHeight="12.75"/>
  <cols>
    <col min="1" max="1" width="24.25390625" style="0" customWidth="1"/>
    <col min="2" max="2" width="9.375" style="0" customWidth="1"/>
    <col min="3" max="3" width="11.375" style="0" customWidth="1"/>
    <col min="4" max="4" width="10.75390625" style="0" customWidth="1"/>
    <col min="5" max="5" width="17.625" style="0" customWidth="1"/>
    <col min="6" max="6" width="9.375" style="0" customWidth="1"/>
    <col min="7" max="7" width="8.75390625" style="0" customWidth="1"/>
    <col min="8" max="9" width="7.875" style="0" customWidth="1"/>
    <col min="10" max="10" width="9.00390625" style="0" customWidth="1"/>
    <col min="11" max="11" width="7.875" style="0" customWidth="1"/>
  </cols>
  <sheetData>
    <row r="1" spans="1:5" ht="12.75">
      <c r="A1" s="6"/>
      <c r="B1" s="19"/>
      <c r="C1" s="19"/>
      <c r="D1" s="19"/>
      <c r="E1" s="19"/>
    </row>
    <row r="2" spans="1:5" ht="32.25" customHeight="1">
      <c r="A2" s="7"/>
      <c r="B2" s="20" t="s">
        <v>118</v>
      </c>
      <c r="C2" s="20" t="s">
        <v>119</v>
      </c>
      <c r="D2" s="20" t="s">
        <v>146</v>
      </c>
      <c r="E2" s="20" t="s">
        <v>147</v>
      </c>
    </row>
    <row r="3" spans="1:6" ht="15">
      <c r="A3" s="7" t="s">
        <v>58</v>
      </c>
      <c r="B3" s="125">
        <v>28</v>
      </c>
      <c r="C3" s="125">
        <v>2</v>
      </c>
      <c r="D3" s="125">
        <v>0</v>
      </c>
      <c r="E3" s="125">
        <v>2667</v>
      </c>
      <c r="F3" s="124"/>
    </row>
    <row r="4" spans="1:6" ht="15">
      <c r="A4" s="7" t="s">
        <v>59</v>
      </c>
      <c r="B4" s="125">
        <v>92</v>
      </c>
      <c r="C4" s="125">
        <v>3</v>
      </c>
      <c r="D4" s="125">
        <v>7</v>
      </c>
      <c r="E4" s="125">
        <v>2630</v>
      </c>
      <c r="F4" s="124"/>
    </row>
    <row r="5" spans="1:6" ht="15">
      <c r="A5" s="7" t="s">
        <v>60</v>
      </c>
      <c r="B5" s="125">
        <v>14</v>
      </c>
      <c r="C5" s="125">
        <v>2</v>
      </c>
      <c r="D5" s="125">
        <v>0</v>
      </c>
      <c r="E5" s="125"/>
      <c r="F5" s="124"/>
    </row>
    <row r="6" spans="1:6" ht="15">
      <c r="A6" s="7" t="s">
        <v>61</v>
      </c>
      <c r="B6" s="125">
        <v>18</v>
      </c>
      <c r="C6" s="125">
        <v>1</v>
      </c>
      <c r="D6" s="125">
        <v>3</v>
      </c>
      <c r="E6" s="125">
        <v>449</v>
      </c>
      <c r="F6" s="124"/>
    </row>
    <row r="7" spans="1:6" ht="15">
      <c r="A7" s="7" t="s">
        <v>62</v>
      </c>
      <c r="B7" s="125">
        <v>28</v>
      </c>
      <c r="C7" s="125">
        <v>0</v>
      </c>
      <c r="D7" s="125">
        <v>0</v>
      </c>
      <c r="E7" s="125">
        <v>4257</v>
      </c>
      <c r="F7" s="124"/>
    </row>
    <row r="8" spans="1:6" ht="15">
      <c r="A8" s="7" t="s">
        <v>63</v>
      </c>
      <c r="B8" s="125">
        <v>16</v>
      </c>
      <c r="C8" s="125">
        <v>2</v>
      </c>
      <c r="D8" s="125">
        <v>2</v>
      </c>
      <c r="E8" s="125">
        <v>1801</v>
      </c>
      <c r="F8" s="124"/>
    </row>
    <row r="9" spans="1:6" ht="15">
      <c r="A9" s="7" t="s">
        <v>64</v>
      </c>
      <c r="B9" s="125">
        <v>17</v>
      </c>
      <c r="C9" s="125">
        <v>1</v>
      </c>
      <c r="D9" s="125">
        <v>3</v>
      </c>
      <c r="E9" s="125">
        <v>1450</v>
      </c>
      <c r="F9" s="124"/>
    </row>
    <row r="10" spans="1:6" ht="15">
      <c r="A10" s="7" t="s">
        <v>65</v>
      </c>
      <c r="B10" s="125">
        <v>38</v>
      </c>
      <c r="C10" s="125">
        <v>6</v>
      </c>
      <c r="D10" s="125">
        <v>3</v>
      </c>
      <c r="E10" s="125">
        <v>992</v>
      </c>
      <c r="F10" s="124"/>
    </row>
    <row r="11" spans="1:6" ht="15">
      <c r="A11" s="7" t="s">
        <v>66</v>
      </c>
      <c r="B11" s="125">
        <v>17</v>
      </c>
      <c r="C11" s="125">
        <v>1</v>
      </c>
      <c r="D11" s="125">
        <v>0</v>
      </c>
      <c r="E11" s="125">
        <v>1069</v>
      </c>
      <c r="F11" s="124"/>
    </row>
    <row r="12" spans="1:6" ht="15">
      <c r="A12" s="7" t="s">
        <v>67</v>
      </c>
      <c r="B12" s="125">
        <v>25</v>
      </c>
      <c r="C12" s="125">
        <v>0</v>
      </c>
      <c r="D12" s="125">
        <v>1</v>
      </c>
      <c r="E12" s="125">
        <v>2952</v>
      </c>
      <c r="F12" s="124"/>
    </row>
    <row r="13" spans="1:6" ht="15">
      <c r="A13" s="7" t="s">
        <v>68</v>
      </c>
      <c r="B13" s="125">
        <v>21</v>
      </c>
      <c r="C13" s="125">
        <v>0</v>
      </c>
      <c r="D13" s="125">
        <v>2</v>
      </c>
      <c r="E13" s="125">
        <v>380</v>
      </c>
      <c r="F13" s="124"/>
    </row>
    <row r="14" spans="1:6" ht="15">
      <c r="A14" s="7" t="s">
        <v>69</v>
      </c>
      <c r="B14" s="125">
        <v>29</v>
      </c>
      <c r="C14" s="125">
        <v>6</v>
      </c>
      <c r="D14" s="125">
        <v>0</v>
      </c>
      <c r="E14" s="125">
        <v>30</v>
      </c>
      <c r="F14" s="124"/>
    </row>
    <row r="15" spans="1:6" ht="12.75" customHeight="1">
      <c r="A15" s="7" t="s">
        <v>70</v>
      </c>
      <c r="B15" s="125">
        <v>15</v>
      </c>
      <c r="C15" s="125">
        <v>0</v>
      </c>
      <c r="D15" s="125">
        <v>0</v>
      </c>
      <c r="E15" s="125">
        <v>1972</v>
      </c>
      <c r="F15" s="124"/>
    </row>
    <row r="16" spans="1:6" ht="15">
      <c r="A16" s="7" t="s">
        <v>71</v>
      </c>
      <c r="B16" s="125">
        <v>45</v>
      </c>
      <c r="C16" s="125">
        <v>3</v>
      </c>
      <c r="D16" s="125">
        <v>0</v>
      </c>
      <c r="E16" s="125">
        <v>5200</v>
      </c>
      <c r="F16" s="124"/>
    </row>
    <row r="17" spans="1:6" ht="15">
      <c r="A17" s="7" t="s">
        <v>72</v>
      </c>
      <c r="B17" s="125">
        <v>69</v>
      </c>
      <c r="C17" s="125">
        <v>6</v>
      </c>
      <c r="D17" s="125">
        <v>11</v>
      </c>
      <c r="E17" s="125">
        <v>404</v>
      </c>
      <c r="F17" s="9"/>
    </row>
    <row r="18" spans="1:6" ht="15">
      <c r="A18" s="7" t="s">
        <v>73</v>
      </c>
      <c r="B18" s="125">
        <v>33</v>
      </c>
      <c r="C18" s="125">
        <v>4</v>
      </c>
      <c r="D18" s="125">
        <v>1</v>
      </c>
      <c r="E18" s="125"/>
      <c r="F18" s="9"/>
    </row>
    <row r="19" spans="1:6" ht="15">
      <c r="A19" s="7" t="s">
        <v>74</v>
      </c>
      <c r="B19" s="125">
        <v>16</v>
      </c>
      <c r="C19" s="125">
        <v>0</v>
      </c>
      <c r="D19" s="125">
        <v>0</v>
      </c>
      <c r="E19" s="125"/>
      <c r="F19" s="9"/>
    </row>
    <row r="20" spans="1:6" ht="15">
      <c r="A20" s="7" t="s">
        <v>75</v>
      </c>
      <c r="B20" s="125">
        <v>25</v>
      </c>
      <c r="C20" s="125">
        <v>3</v>
      </c>
      <c r="D20" s="125">
        <v>3</v>
      </c>
      <c r="E20" s="125">
        <v>1134</v>
      </c>
      <c r="F20" s="9"/>
    </row>
    <row r="21" spans="1:6" ht="15">
      <c r="A21" s="7" t="s">
        <v>76</v>
      </c>
      <c r="B21" s="125">
        <v>41</v>
      </c>
      <c r="C21" s="125">
        <v>3</v>
      </c>
      <c r="D21" s="125">
        <v>1</v>
      </c>
      <c r="E21" s="125">
        <v>4170</v>
      </c>
      <c r="F21" s="9"/>
    </row>
    <row r="22" spans="1:6" ht="15">
      <c r="A22" s="7" t="s">
        <v>77</v>
      </c>
      <c r="B22" s="125">
        <v>11</v>
      </c>
      <c r="C22" s="125">
        <v>1</v>
      </c>
      <c r="D22" s="125">
        <v>0</v>
      </c>
      <c r="E22" s="125">
        <v>320</v>
      </c>
      <c r="F22" s="9"/>
    </row>
    <row r="23" spans="1:6" ht="15">
      <c r="A23" s="7" t="s">
        <v>78</v>
      </c>
      <c r="B23" s="125">
        <v>30</v>
      </c>
      <c r="C23" s="125">
        <v>1</v>
      </c>
      <c r="D23" s="125">
        <v>1</v>
      </c>
      <c r="E23" s="125">
        <v>4786</v>
      </c>
      <c r="F23" s="9"/>
    </row>
    <row r="24" spans="1:6" ht="15">
      <c r="A24" s="7" t="s">
        <v>79</v>
      </c>
      <c r="B24" s="125">
        <v>53</v>
      </c>
      <c r="C24" s="125">
        <v>3</v>
      </c>
      <c r="D24" s="125">
        <v>5</v>
      </c>
      <c r="E24" s="125">
        <v>8533</v>
      </c>
      <c r="F24" s="9"/>
    </row>
    <row r="25" spans="1:6" ht="15">
      <c r="A25" s="7" t="s">
        <v>80</v>
      </c>
      <c r="B25" s="125">
        <v>29</v>
      </c>
      <c r="C25" s="125">
        <v>2</v>
      </c>
      <c r="D25" s="125">
        <v>3</v>
      </c>
      <c r="E25" s="125">
        <v>1904</v>
      </c>
      <c r="F25" s="9"/>
    </row>
    <row r="26" spans="1:6" ht="15">
      <c r="A26" s="7" t="s">
        <v>81</v>
      </c>
      <c r="B26" s="125">
        <v>23</v>
      </c>
      <c r="C26" s="125">
        <v>2</v>
      </c>
      <c r="D26" s="125">
        <v>1</v>
      </c>
      <c r="E26" s="125">
        <v>538</v>
      </c>
      <c r="F26" s="9"/>
    </row>
    <row r="27" spans="1:6" ht="15">
      <c r="A27" s="7" t="s">
        <v>82</v>
      </c>
      <c r="B27" s="125">
        <v>11</v>
      </c>
      <c r="C27" s="125">
        <v>1</v>
      </c>
      <c r="D27" s="125">
        <v>0</v>
      </c>
      <c r="E27" s="125">
        <v>100</v>
      </c>
      <c r="F27" s="9"/>
    </row>
    <row r="28" spans="1:6" ht="15">
      <c r="A28" s="7" t="s">
        <v>83</v>
      </c>
      <c r="B28" s="125">
        <v>37</v>
      </c>
      <c r="C28" s="125">
        <v>4</v>
      </c>
      <c r="D28" s="125">
        <v>2</v>
      </c>
      <c r="E28" s="125">
        <v>3230</v>
      </c>
      <c r="F28" s="9"/>
    </row>
    <row r="29" spans="1:6" ht="15">
      <c r="A29" s="7" t="s">
        <v>84</v>
      </c>
      <c r="B29" s="125">
        <v>52</v>
      </c>
      <c r="C29" s="125">
        <v>6</v>
      </c>
      <c r="D29" s="125">
        <v>2</v>
      </c>
      <c r="E29" s="125">
        <v>1750</v>
      </c>
      <c r="F29" s="9"/>
    </row>
    <row r="30" spans="1:6" ht="15">
      <c r="A30" s="7" t="s">
        <v>85</v>
      </c>
      <c r="B30" s="125">
        <v>25</v>
      </c>
      <c r="C30" s="125">
        <v>2</v>
      </c>
      <c r="D30" s="125">
        <v>2</v>
      </c>
      <c r="E30" s="125">
        <v>1923</v>
      </c>
      <c r="F30" s="9"/>
    </row>
    <row r="31" spans="1:6" ht="15">
      <c r="A31" s="7" t="s">
        <v>86</v>
      </c>
      <c r="B31" s="125">
        <v>13</v>
      </c>
      <c r="C31" s="125">
        <v>1</v>
      </c>
      <c r="D31" s="125">
        <v>0</v>
      </c>
      <c r="E31" s="125"/>
      <c r="F31" s="9"/>
    </row>
    <row r="32" spans="1:6" ht="15">
      <c r="A32" s="7" t="s">
        <v>87</v>
      </c>
      <c r="B32" s="125">
        <v>25</v>
      </c>
      <c r="C32" s="125">
        <v>2</v>
      </c>
      <c r="D32" s="125">
        <v>1</v>
      </c>
      <c r="E32" s="125">
        <v>3364</v>
      </c>
      <c r="F32" s="9"/>
    </row>
    <row r="33" spans="1:6" ht="15">
      <c r="A33" s="7" t="s">
        <v>88</v>
      </c>
      <c r="B33" s="125">
        <v>13</v>
      </c>
      <c r="C33" s="125">
        <v>3</v>
      </c>
      <c r="D33" s="125">
        <v>0</v>
      </c>
      <c r="E33" s="125">
        <v>550</v>
      </c>
      <c r="F33" s="9"/>
    </row>
    <row r="34" spans="1:6" ht="15">
      <c r="A34" s="7" t="s">
        <v>89</v>
      </c>
      <c r="B34" s="125">
        <v>14</v>
      </c>
      <c r="C34" s="125">
        <v>0</v>
      </c>
      <c r="D34" s="125">
        <v>1</v>
      </c>
      <c r="E34" s="125">
        <v>945</v>
      </c>
      <c r="F34" s="9"/>
    </row>
    <row r="35" spans="1:6" ht="15">
      <c r="A35" s="7" t="s">
        <v>90</v>
      </c>
      <c r="B35" s="125">
        <v>10</v>
      </c>
      <c r="C35" s="125">
        <v>1</v>
      </c>
      <c r="D35" s="125">
        <v>0</v>
      </c>
      <c r="E35" s="125">
        <v>900</v>
      </c>
      <c r="F35" s="9"/>
    </row>
    <row r="36" spans="1:6" ht="15">
      <c r="A36" s="7" t="s">
        <v>91</v>
      </c>
      <c r="B36" s="125">
        <v>31</v>
      </c>
      <c r="C36" s="125">
        <v>1</v>
      </c>
      <c r="D36" s="125">
        <v>0</v>
      </c>
      <c r="E36" s="125">
        <v>2753</v>
      </c>
      <c r="F36" s="9"/>
    </row>
    <row r="37" spans="1:6" ht="13.5" customHeight="1">
      <c r="A37" s="7" t="s">
        <v>92</v>
      </c>
      <c r="B37" s="125">
        <v>32</v>
      </c>
      <c r="C37" s="125">
        <v>1</v>
      </c>
      <c r="D37" s="125">
        <v>4</v>
      </c>
      <c r="E37" s="125">
        <v>6974</v>
      </c>
      <c r="F37" s="9"/>
    </row>
    <row r="38" spans="1:6" ht="15">
      <c r="A38" s="7" t="s">
        <v>93</v>
      </c>
      <c r="B38" s="125">
        <v>10</v>
      </c>
      <c r="C38" s="125">
        <v>0</v>
      </c>
      <c r="D38" s="125">
        <v>0</v>
      </c>
      <c r="E38" s="125">
        <v>742</v>
      </c>
      <c r="F38" s="9"/>
    </row>
    <row r="39" spans="1:6" ht="15">
      <c r="A39" s="7" t="s">
        <v>94</v>
      </c>
      <c r="B39" s="125">
        <v>33</v>
      </c>
      <c r="C39" s="125">
        <v>1</v>
      </c>
      <c r="D39" s="125">
        <v>2</v>
      </c>
      <c r="E39" s="125">
        <v>1625</v>
      </c>
      <c r="F39" s="9"/>
    </row>
    <row r="40" spans="1:6" ht="15">
      <c r="A40" s="7" t="s">
        <v>95</v>
      </c>
      <c r="B40" s="125">
        <v>33</v>
      </c>
      <c r="C40" s="125">
        <v>2</v>
      </c>
      <c r="D40" s="125">
        <v>2</v>
      </c>
      <c r="E40" s="125">
        <v>500</v>
      </c>
      <c r="F40" s="9"/>
    </row>
    <row r="41" spans="1:5" ht="15">
      <c r="A41" s="7" t="s">
        <v>96</v>
      </c>
      <c r="B41" s="125">
        <v>19</v>
      </c>
      <c r="C41" s="125">
        <v>2</v>
      </c>
      <c r="D41" s="125">
        <v>0</v>
      </c>
      <c r="E41" s="125">
        <v>1742</v>
      </c>
    </row>
    <row r="42" spans="1:5" ht="15">
      <c r="A42" s="7" t="s">
        <v>97</v>
      </c>
      <c r="B42" s="125">
        <v>1091</v>
      </c>
      <c r="C42" s="125">
        <v>79</v>
      </c>
      <c r="D42" s="125">
        <v>63</v>
      </c>
      <c r="E42" s="125">
        <v>74736</v>
      </c>
    </row>
  </sheetData>
  <sheetProtection/>
  <printOptions/>
  <pageMargins left="0.62" right="0.27" top="1" bottom="1.0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F42"/>
  <sheetViews>
    <sheetView zoomScalePageLayoutView="0" workbookViewId="0" topLeftCell="A1">
      <selection activeCell="B3" sqref="B3:E42"/>
    </sheetView>
  </sheetViews>
  <sheetFormatPr defaultColWidth="9.00390625" defaultRowHeight="12.75"/>
  <cols>
    <col min="1" max="1" width="24.25390625" style="0" customWidth="1"/>
    <col min="2" max="2" width="11.00390625" style="0" customWidth="1"/>
    <col min="3" max="3" width="12.75390625" style="0" customWidth="1"/>
    <col min="4" max="4" width="13.75390625" style="0" customWidth="1"/>
    <col min="5" max="5" width="17.875" style="0" customWidth="1"/>
    <col min="6" max="6" width="9.375" style="0" customWidth="1"/>
    <col min="7" max="7" width="8.75390625" style="0" customWidth="1"/>
    <col min="8" max="9" width="7.875" style="0" customWidth="1"/>
    <col min="10" max="10" width="9.00390625" style="0" customWidth="1"/>
    <col min="11" max="11" width="7.875" style="0" customWidth="1"/>
  </cols>
  <sheetData>
    <row r="1" spans="1:5" ht="12.75">
      <c r="A1" s="6"/>
      <c r="B1" s="19"/>
      <c r="C1" s="19"/>
      <c r="D1" s="19"/>
      <c r="E1" s="19"/>
    </row>
    <row r="2" spans="1:5" ht="36.75" customHeight="1">
      <c r="A2" s="7"/>
      <c r="B2" s="20" t="s">
        <v>118</v>
      </c>
      <c r="C2" s="20" t="s">
        <v>119</v>
      </c>
      <c r="D2" s="20" t="s">
        <v>146</v>
      </c>
      <c r="E2" s="20" t="s">
        <v>147</v>
      </c>
    </row>
    <row r="3" spans="1:6" ht="15">
      <c r="A3" s="7" t="s">
        <v>58</v>
      </c>
      <c r="B3" s="127">
        <v>19</v>
      </c>
      <c r="C3" s="127">
        <v>2</v>
      </c>
      <c r="D3" s="127">
        <v>0</v>
      </c>
      <c r="E3" s="127">
        <v>5150</v>
      </c>
      <c r="F3" s="8"/>
    </row>
    <row r="4" spans="1:6" ht="15">
      <c r="A4" s="7" t="s">
        <v>59</v>
      </c>
      <c r="B4" s="127">
        <v>70</v>
      </c>
      <c r="C4" s="127">
        <v>4</v>
      </c>
      <c r="D4" s="127">
        <v>8</v>
      </c>
      <c r="E4" s="127">
        <v>3431</v>
      </c>
      <c r="F4" s="8"/>
    </row>
    <row r="5" spans="1:6" ht="15">
      <c r="A5" s="7" t="s">
        <v>60</v>
      </c>
      <c r="B5" s="127">
        <v>10</v>
      </c>
      <c r="C5" s="127">
        <v>2</v>
      </c>
      <c r="D5" s="127">
        <v>0</v>
      </c>
      <c r="E5" s="127">
        <v>1534</v>
      </c>
      <c r="F5" s="8"/>
    </row>
    <row r="6" spans="1:6" ht="15">
      <c r="A6" s="7" t="s">
        <v>61</v>
      </c>
      <c r="B6" s="127">
        <v>11</v>
      </c>
      <c r="C6" s="127">
        <v>1</v>
      </c>
      <c r="D6" s="127">
        <v>0</v>
      </c>
      <c r="E6" s="127">
        <v>784</v>
      </c>
      <c r="F6" s="8"/>
    </row>
    <row r="7" spans="1:6" ht="15">
      <c r="A7" s="7" t="s">
        <v>62</v>
      </c>
      <c r="B7" s="127">
        <v>15</v>
      </c>
      <c r="C7" s="127">
        <v>1</v>
      </c>
      <c r="D7" s="127">
        <v>1</v>
      </c>
      <c r="E7" s="127">
        <v>1371</v>
      </c>
      <c r="F7" s="8"/>
    </row>
    <row r="8" spans="1:6" ht="15">
      <c r="A8" s="7" t="s">
        <v>63</v>
      </c>
      <c r="B8" s="127">
        <v>19</v>
      </c>
      <c r="C8" s="127">
        <v>2</v>
      </c>
      <c r="D8" s="127">
        <v>0</v>
      </c>
      <c r="E8" s="127">
        <v>2507</v>
      </c>
      <c r="F8" s="8"/>
    </row>
    <row r="9" spans="1:5" ht="15">
      <c r="A9" s="7" t="s">
        <v>64</v>
      </c>
      <c r="B9" s="127">
        <v>10</v>
      </c>
      <c r="C9" s="127">
        <v>1</v>
      </c>
      <c r="D9" s="127">
        <v>1</v>
      </c>
      <c r="E9" s="127">
        <v>15432</v>
      </c>
    </row>
    <row r="10" spans="1:5" ht="15">
      <c r="A10" s="7" t="s">
        <v>65</v>
      </c>
      <c r="B10" s="127">
        <v>40</v>
      </c>
      <c r="C10" s="127">
        <v>11</v>
      </c>
      <c r="D10" s="127">
        <v>8</v>
      </c>
      <c r="E10" s="127">
        <v>1468</v>
      </c>
    </row>
    <row r="11" spans="1:6" ht="15">
      <c r="A11" s="7" t="s">
        <v>66</v>
      </c>
      <c r="B11" s="127">
        <v>23</v>
      </c>
      <c r="C11" s="127">
        <v>2</v>
      </c>
      <c r="D11" s="127">
        <v>1</v>
      </c>
      <c r="E11" s="127"/>
      <c r="F11" s="9"/>
    </row>
    <row r="12" spans="1:6" ht="15">
      <c r="A12" s="7" t="s">
        <v>67</v>
      </c>
      <c r="B12" s="127">
        <v>19</v>
      </c>
      <c r="C12" s="127">
        <v>0</v>
      </c>
      <c r="D12" s="127">
        <v>0</v>
      </c>
      <c r="E12" s="127">
        <v>5067</v>
      </c>
      <c r="F12" s="9"/>
    </row>
    <row r="13" spans="1:6" ht="15">
      <c r="A13" s="7" t="s">
        <v>68</v>
      </c>
      <c r="B13" s="127">
        <v>22</v>
      </c>
      <c r="C13" s="127">
        <v>5</v>
      </c>
      <c r="D13" s="127">
        <v>5</v>
      </c>
      <c r="E13" s="127">
        <v>1067</v>
      </c>
      <c r="F13" s="9"/>
    </row>
    <row r="14" spans="1:6" ht="15">
      <c r="A14" s="7" t="s">
        <v>69</v>
      </c>
      <c r="B14" s="127">
        <v>26</v>
      </c>
      <c r="C14" s="127">
        <v>8</v>
      </c>
      <c r="D14" s="127">
        <v>4</v>
      </c>
      <c r="E14" s="127">
        <v>3167</v>
      </c>
      <c r="F14" s="9"/>
    </row>
    <row r="15" spans="1:6" ht="12.75" customHeight="1">
      <c r="A15" s="7" t="s">
        <v>70</v>
      </c>
      <c r="B15" s="127">
        <v>12</v>
      </c>
      <c r="C15" s="127">
        <v>1</v>
      </c>
      <c r="D15" s="127">
        <v>1</v>
      </c>
      <c r="E15" s="127">
        <v>1300</v>
      </c>
      <c r="F15" s="9"/>
    </row>
    <row r="16" spans="1:6" ht="15">
      <c r="A16" s="7" t="s">
        <v>71</v>
      </c>
      <c r="B16" s="127">
        <v>42</v>
      </c>
      <c r="C16" s="127">
        <v>4</v>
      </c>
      <c r="D16" s="127">
        <v>1</v>
      </c>
      <c r="E16" s="127">
        <v>7438</v>
      </c>
      <c r="F16" s="9"/>
    </row>
    <row r="17" spans="1:6" ht="15">
      <c r="A17" s="7" t="s">
        <v>72</v>
      </c>
      <c r="B17" s="127">
        <v>51</v>
      </c>
      <c r="C17" s="127">
        <v>5</v>
      </c>
      <c r="D17" s="127">
        <v>4</v>
      </c>
      <c r="E17" s="127"/>
      <c r="F17" s="9"/>
    </row>
    <row r="18" spans="1:6" ht="15">
      <c r="A18" s="7" t="s">
        <v>73</v>
      </c>
      <c r="B18" s="127">
        <v>27</v>
      </c>
      <c r="C18" s="127">
        <v>0</v>
      </c>
      <c r="D18" s="127">
        <v>0</v>
      </c>
      <c r="E18" s="127">
        <v>10</v>
      </c>
      <c r="F18" s="9"/>
    </row>
    <row r="19" spans="1:6" ht="15">
      <c r="A19" s="7" t="s">
        <v>74</v>
      </c>
      <c r="B19" s="127">
        <v>17</v>
      </c>
      <c r="C19" s="127">
        <v>1</v>
      </c>
      <c r="D19" s="127">
        <v>0</v>
      </c>
      <c r="E19" s="127">
        <v>4</v>
      </c>
      <c r="F19" s="9"/>
    </row>
    <row r="20" spans="1:6" ht="15">
      <c r="A20" s="7" t="s">
        <v>75</v>
      </c>
      <c r="B20" s="127">
        <v>21</v>
      </c>
      <c r="C20" s="127">
        <v>2</v>
      </c>
      <c r="D20" s="127">
        <v>2</v>
      </c>
      <c r="E20" s="127">
        <v>1059</v>
      </c>
      <c r="F20" s="9"/>
    </row>
    <row r="21" spans="1:6" ht="15">
      <c r="A21" s="7" t="s">
        <v>76</v>
      </c>
      <c r="B21" s="127">
        <v>25</v>
      </c>
      <c r="C21" s="127">
        <v>3</v>
      </c>
      <c r="D21" s="127">
        <v>1</v>
      </c>
      <c r="E21" s="127">
        <v>3372</v>
      </c>
      <c r="F21" s="9"/>
    </row>
    <row r="22" spans="1:6" ht="15">
      <c r="A22" s="7" t="s">
        <v>77</v>
      </c>
      <c r="B22" s="127">
        <v>11</v>
      </c>
      <c r="C22" s="127">
        <v>0</v>
      </c>
      <c r="D22" s="127">
        <v>0</v>
      </c>
      <c r="E22" s="127">
        <v>590</v>
      </c>
      <c r="F22" s="9"/>
    </row>
    <row r="23" spans="1:6" ht="15">
      <c r="A23" s="7" t="s">
        <v>78</v>
      </c>
      <c r="B23" s="127">
        <v>32</v>
      </c>
      <c r="C23" s="127">
        <v>2</v>
      </c>
      <c r="D23" s="127">
        <v>4</v>
      </c>
      <c r="E23" s="127">
        <v>7444</v>
      </c>
      <c r="F23" s="9"/>
    </row>
    <row r="24" spans="1:6" ht="15">
      <c r="A24" s="7" t="s">
        <v>79</v>
      </c>
      <c r="B24" s="127">
        <v>38</v>
      </c>
      <c r="C24" s="127">
        <v>1</v>
      </c>
      <c r="D24" s="127">
        <v>3</v>
      </c>
      <c r="E24" s="127">
        <v>8508</v>
      </c>
      <c r="F24" s="9"/>
    </row>
    <row r="25" spans="1:6" ht="15">
      <c r="A25" s="7" t="s">
        <v>80</v>
      </c>
      <c r="B25" s="127">
        <v>20</v>
      </c>
      <c r="C25" s="127">
        <v>5</v>
      </c>
      <c r="D25" s="127">
        <v>1</v>
      </c>
      <c r="E25" s="127">
        <v>1595</v>
      </c>
      <c r="F25" s="9"/>
    </row>
    <row r="26" spans="1:6" ht="15">
      <c r="A26" s="7" t="s">
        <v>81</v>
      </c>
      <c r="B26" s="127">
        <v>14</v>
      </c>
      <c r="C26" s="127">
        <v>3</v>
      </c>
      <c r="D26" s="127">
        <v>2</v>
      </c>
      <c r="E26" s="127">
        <v>214</v>
      </c>
      <c r="F26" s="9"/>
    </row>
    <row r="27" spans="1:6" ht="15">
      <c r="A27" s="7" t="s">
        <v>82</v>
      </c>
      <c r="B27" s="127">
        <v>18</v>
      </c>
      <c r="C27" s="127">
        <v>0</v>
      </c>
      <c r="D27" s="127">
        <v>5</v>
      </c>
      <c r="E27" s="127">
        <v>762</v>
      </c>
      <c r="F27" s="9"/>
    </row>
    <row r="28" spans="1:6" ht="15">
      <c r="A28" s="7" t="s">
        <v>83</v>
      </c>
      <c r="B28" s="127">
        <v>23</v>
      </c>
      <c r="C28" s="127">
        <v>3</v>
      </c>
      <c r="D28" s="127">
        <v>1</v>
      </c>
      <c r="E28" s="127">
        <v>1106</v>
      </c>
      <c r="F28" s="9"/>
    </row>
    <row r="29" spans="1:6" ht="15">
      <c r="A29" s="7" t="s">
        <v>84</v>
      </c>
      <c r="B29" s="127">
        <v>58</v>
      </c>
      <c r="C29" s="127">
        <v>5</v>
      </c>
      <c r="D29" s="127">
        <v>3</v>
      </c>
      <c r="E29" s="127">
        <v>850</v>
      </c>
      <c r="F29" s="9"/>
    </row>
    <row r="30" spans="1:6" ht="15">
      <c r="A30" s="7" t="s">
        <v>85</v>
      </c>
      <c r="B30" s="127">
        <v>26</v>
      </c>
      <c r="C30" s="127">
        <v>2</v>
      </c>
      <c r="D30" s="127">
        <v>0</v>
      </c>
      <c r="E30" s="127">
        <v>609</v>
      </c>
      <c r="F30" s="9"/>
    </row>
    <row r="31" spans="1:6" ht="15">
      <c r="A31" s="7" t="s">
        <v>86</v>
      </c>
      <c r="B31" s="127">
        <v>14</v>
      </c>
      <c r="C31" s="127">
        <v>0</v>
      </c>
      <c r="D31" s="127">
        <v>1</v>
      </c>
      <c r="E31" s="127"/>
      <c r="F31" s="9"/>
    </row>
    <row r="32" spans="1:6" ht="15">
      <c r="A32" s="7" t="s">
        <v>87</v>
      </c>
      <c r="B32" s="127">
        <v>17</v>
      </c>
      <c r="C32" s="127">
        <v>3</v>
      </c>
      <c r="D32" s="127">
        <v>0</v>
      </c>
      <c r="E32" s="127">
        <v>2350</v>
      </c>
      <c r="F32" s="9"/>
    </row>
    <row r="33" spans="1:6" ht="15">
      <c r="A33" s="7" t="s">
        <v>88</v>
      </c>
      <c r="B33" s="127">
        <v>12</v>
      </c>
      <c r="C33" s="127">
        <v>2</v>
      </c>
      <c r="D33" s="127">
        <v>3</v>
      </c>
      <c r="E33" s="127">
        <v>815</v>
      </c>
      <c r="F33" s="9"/>
    </row>
    <row r="34" spans="1:6" ht="15">
      <c r="A34" s="7" t="s">
        <v>89</v>
      </c>
      <c r="B34" s="127">
        <v>9</v>
      </c>
      <c r="C34" s="127">
        <v>2</v>
      </c>
      <c r="D34" s="127">
        <v>0</v>
      </c>
      <c r="E34" s="127">
        <v>238</v>
      </c>
      <c r="F34" s="9"/>
    </row>
    <row r="35" spans="1:6" ht="15">
      <c r="A35" s="7" t="s">
        <v>90</v>
      </c>
      <c r="B35" s="127">
        <v>11</v>
      </c>
      <c r="C35" s="127">
        <v>0</v>
      </c>
      <c r="D35" s="127">
        <v>0</v>
      </c>
      <c r="E35" s="127">
        <v>1060</v>
      </c>
      <c r="F35" s="9"/>
    </row>
    <row r="36" spans="1:6" ht="15">
      <c r="A36" s="7" t="s">
        <v>91</v>
      </c>
      <c r="B36" s="127">
        <v>27</v>
      </c>
      <c r="C36" s="127">
        <v>0</v>
      </c>
      <c r="D36" s="127">
        <v>2</v>
      </c>
      <c r="E36" s="127">
        <v>2847</v>
      </c>
      <c r="F36" s="9"/>
    </row>
    <row r="37" spans="1:6" ht="13.5" customHeight="1">
      <c r="A37" s="7" t="s">
        <v>92</v>
      </c>
      <c r="B37" s="127">
        <v>18</v>
      </c>
      <c r="C37" s="127">
        <v>0</v>
      </c>
      <c r="D37" s="127">
        <v>2</v>
      </c>
      <c r="E37" s="127">
        <v>5781</v>
      </c>
      <c r="F37" s="9"/>
    </row>
    <row r="38" spans="1:6" ht="15">
      <c r="A38" s="7" t="s">
        <v>93</v>
      </c>
      <c r="B38" s="127">
        <v>9</v>
      </c>
      <c r="C38" s="127">
        <v>0</v>
      </c>
      <c r="D38" s="127">
        <v>4</v>
      </c>
      <c r="E38" s="127">
        <v>1236</v>
      </c>
      <c r="F38" s="9"/>
    </row>
    <row r="39" spans="1:6" ht="15">
      <c r="A39" s="7" t="s">
        <v>94</v>
      </c>
      <c r="B39" s="127">
        <v>26</v>
      </c>
      <c r="C39" s="127">
        <v>2</v>
      </c>
      <c r="D39" s="127">
        <v>4</v>
      </c>
      <c r="E39" s="127">
        <v>717</v>
      </c>
      <c r="F39" s="9"/>
    </row>
    <row r="40" spans="1:6" ht="15">
      <c r="A40" s="7" t="s">
        <v>95</v>
      </c>
      <c r="B40" s="127">
        <v>33</v>
      </c>
      <c r="C40" s="127">
        <v>3</v>
      </c>
      <c r="D40" s="127">
        <v>3</v>
      </c>
      <c r="E40" s="127">
        <v>3530</v>
      </c>
      <c r="F40" s="9"/>
    </row>
    <row r="41" spans="1:5" ht="15">
      <c r="A41" s="7" t="s">
        <v>96</v>
      </c>
      <c r="B41" s="127">
        <v>16</v>
      </c>
      <c r="C41" s="127">
        <v>0</v>
      </c>
      <c r="D41" s="127">
        <v>0</v>
      </c>
      <c r="E41" s="127">
        <v>1506</v>
      </c>
    </row>
    <row r="42" spans="1:5" ht="15">
      <c r="A42" s="7" t="s">
        <v>97</v>
      </c>
      <c r="B42" s="127">
        <v>911</v>
      </c>
      <c r="C42" s="127">
        <v>88</v>
      </c>
      <c r="D42" s="127">
        <v>75</v>
      </c>
      <c r="E42" s="127">
        <v>95921</v>
      </c>
    </row>
  </sheetData>
  <sheetProtection/>
  <printOptions/>
  <pageMargins left="0.62" right="0.27" top="1" bottom="1.0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F74"/>
  <sheetViews>
    <sheetView zoomScalePageLayoutView="0" workbookViewId="0" topLeftCell="A1">
      <selection activeCell="B3" sqref="B3:E46"/>
    </sheetView>
  </sheetViews>
  <sheetFormatPr defaultColWidth="9.00390625" defaultRowHeight="12.75"/>
  <cols>
    <col min="1" max="1" width="34.875" style="1" customWidth="1"/>
    <col min="2" max="2" width="11.875" style="35" customWidth="1"/>
    <col min="3" max="3" width="14.375" style="35" customWidth="1"/>
    <col min="4" max="4" width="13.00390625" style="47" customWidth="1"/>
    <col min="5" max="5" width="15.25390625" style="47" customWidth="1"/>
    <col min="6" max="6" width="7.375" style="1" customWidth="1"/>
    <col min="7" max="7" width="7.00390625" style="1" customWidth="1"/>
    <col min="8" max="8" width="7.875" style="1" customWidth="1"/>
    <col min="9" max="9" width="7.125" style="1" customWidth="1"/>
    <col min="10" max="10" width="7.25390625" style="1" customWidth="1"/>
    <col min="11" max="12" width="7.875" style="1" customWidth="1"/>
    <col min="13" max="16384" width="9.125" style="1" customWidth="1"/>
  </cols>
  <sheetData>
    <row r="1" spans="1:6" ht="12.75">
      <c r="A1" s="32"/>
      <c r="B1" s="19"/>
      <c r="C1" s="19"/>
      <c r="D1" s="19"/>
      <c r="E1" s="19"/>
      <c r="F1" s="33"/>
    </row>
    <row r="2" spans="1:6" ht="23.25" customHeight="1">
      <c r="A2" s="32"/>
      <c r="B2" s="24" t="s">
        <v>118</v>
      </c>
      <c r="C2" s="24" t="s">
        <v>119</v>
      </c>
      <c r="D2" s="24" t="s">
        <v>146</v>
      </c>
      <c r="E2" s="24" t="s">
        <v>147</v>
      </c>
      <c r="F2" s="33"/>
    </row>
    <row r="3" spans="1:6" ht="15">
      <c r="A3" s="34" t="s">
        <v>98</v>
      </c>
      <c r="B3" s="126">
        <v>2483</v>
      </c>
      <c r="C3" s="126">
        <v>157</v>
      </c>
      <c r="D3" s="126">
        <v>194</v>
      </c>
      <c r="E3" s="126">
        <v>185313</v>
      </c>
      <c r="F3" s="35"/>
    </row>
    <row r="4" spans="1:6" ht="15">
      <c r="A4" s="36" t="s">
        <v>102</v>
      </c>
      <c r="B4" s="126">
        <v>54</v>
      </c>
      <c r="C4" s="126">
        <v>0</v>
      </c>
      <c r="D4" s="126">
        <v>5</v>
      </c>
      <c r="E4" s="126">
        <v>6486</v>
      </c>
      <c r="F4" s="35"/>
    </row>
    <row r="5" spans="1:6" ht="15">
      <c r="A5" s="36" t="s">
        <v>100</v>
      </c>
      <c r="B5" s="126">
        <v>20</v>
      </c>
      <c r="C5" s="126">
        <v>0</v>
      </c>
      <c r="D5" s="126">
        <v>0</v>
      </c>
      <c r="E5" s="126">
        <v>1832</v>
      </c>
      <c r="F5" s="35"/>
    </row>
    <row r="6" spans="1:6" ht="15">
      <c r="A6" s="36" t="s">
        <v>104</v>
      </c>
      <c r="B6" s="126">
        <v>49</v>
      </c>
      <c r="C6" s="126">
        <v>0</v>
      </c>
      <c r="D6" s="126">
        <v>2</v>
      </c>
      <c r="E6" s="126">
        <v>4290</v>
      </c>
      <c r="F6" s="35"/>
    </row>
    <row r="7" spans="1:6" ht="15">
      <c r="A7" s="36" t="s">
        <v>38</v>
      </c>
      <c r="B7" s="126">
        <v>5</v>
      </c>
      <c r="C7" s="126">
        <v>0</v>
      </c>
      <c r="D7" s="126">
        <v>2</v>
      </c>
      <c r="E7" s="126">
        <v>8676</v>
      </c>
      <c r="F7" s="35"/>
    </row>
    <row r="8" spans="1:6" ht="15">
      <c r="A8" s="36" t="s">
        <v>39</v>
      </c>
      <c r="B8" s="126">
        <v>6</v>
      </c>
      <c r="C8" s="126">
        <v>0</v>
      </c>
      <c r="D8" s="126">
        <v>0</v>
      </c>
      <c r="E8" s="126">
        <v>290</v>
      </c>
      <c r="F8" s="35"/>
    </row>
    <row r="9" spans="1:5" ht="15">
      <c r="A9" s="37" t="s">
        <v>40</v>
      </c>
      <c r="B9" s="126">
        <v>5</v>
      </c>
      <c r="C9" s="126">
        <v>0</v>
      </c>
      <c r="D9" s="126">
        <v>0</v>
      </c>
      <c r="E9" s="126">
        <v>570</v>
      </c>
    </row>
    <row r="10" spans="1:5" ht="15">
      <c r="A10" s="37" t="s">
        <v>41</v>
      </c>
      <c r="B10" s="126">
        <v>14</v>
      </c>
      <c r="C10" s="126">
        <v>0</v>
      </c>
      <c r="D10" s="126">
        <v>1</v>
      </c>
      <c r="E10" s="126">
        <v>636</v>
      </c>
    </row>
    <row r="11" spans="1:6" ht="38.25">
      <c r="A11" s="37" t="s">
        <v>116</v>
      </c>
      <c r="B11" s="126">
        <v>11</v>
      </c>
      <c r="C11" s="126">
        <v>0</v>
      </c>
      <c r="D11" s="126">
        <v>0</v>
      </c>
      <c r="E11" s="126">
        <v>570</v>
      </c>
      <c r="F11" s="38"/>
    </row>
    <row r="12" spans="1:6" ht="38.25">
      <c r="A12" s="37" t="s">
        <v>117</v>
      </c>
      <c r="B12" s="126">
        <v>2</v>
      </c>
      <c r="C12" s="126">
        <v>0</v>
      </c>
      <c r="D12" s="126">
        <v>0</v>
      </c>
      <c r="E12" s="126"/>
      <c r="F12" s="38"/>
    </row>
    <row r="13" spans="1:6" ht="15">
      <c r="A13" s="37" t="s">
        <v>42</v>
      </c>
      <c r="B13" s="126">
        <v>7</v>
      </c>
      <c r="C13" s="126">
        <v>0</v>
      </c>
      <c r="D13" s="126">
        <v>0</v>
      </c>
      <c r="E13" s="126">
        <v>2020</v>
      </c>
      <c r="F13" s="38"/>
    </row>
    <row r="14" spans="1:6" ht="15">
      <c r="A14" s="37" t="s">
        <v>43</v>
      </c>
      <c r="B14" s="126">
        <v>27</v>
      </c>
      <c r="C14" s="126">
        <v>0</v>
      </c>
      <c r="D14" s="126">
        <v>1</v>
      </c>
      <c r="E14" s="126">
        <v>355</v>
      </c>
      <c r="F14" s="38"/>
    </row>
    <row r="15" spans="1:6" ht="25.5">
      <c r="A15" s="37" t="s">
        <v>101</v>
      </c>
      <c r="B15" s="126">
        <v>5</v>
      </c>
      <c r="C15" s="126">
        <v>0</v>
      </c>
      <c r="D15" s="126">
        <v>0</v>
      </c>
      <c r="E15" s="126">
        <v>166</v>
      </c>
      <c r="F15" s="38"/>
    </row>
    <row r="16" spans="1:6" ht="38.25">
      <c r="A16" s="37" t="s">
        <v>106</v>
      </c>
      <c r="B16" s="126">
        <v>26</v>
      </c>
      <c r="C16" s="126">
        <v>1</v>
      </c>
      <c r="D16" s="126">
        <v>1</v>
      </c>
      <c r="E16" s="126">
        <v>193</v>
      </c>
      <c r="F16" s="38"/>
    </row>
    <row r="17" spans="1:6" ht="15">
      <c r="A17" s="37" t="s">
        <v>44</v>
      </c>
      <c r="B17" s="126">
        <v>322</v>
      </c>
      <c r="C17" s="126">
        <v>1</v>
      </c>
      <c r="D17" s="126">
        <v>8</v>
      </c>
      <c r="E17" s="126">
        <v>13093</v>
      </c>
      <c r="F17" s="38"/>
    </row>
    <row r="18" spans="1:6" ht="15">
      <c r="A18" s="37" t="s">
        <v>45</v>
      </c>
      <c r="B18" s="126">
        <v>957</v>
      </c>
      <c r="C18" s="126">
        <v>135</v>
      </c>
      <c r="D18" s="126">
        <v>124</v>
      </c>
      <c r="E18" s="126">
        <v>97933</v>
      </c>
      <c r="F18" s="38"/>
    </row>
    <row r="19" spans="1:6" ht="13.5" customHeight="1">
      <c r="A19" s="37" t="s">
        <v>46</v>
      </c>
      <c r="B19" s="126">
        <v>863</v>
      </c>
      <c r="C19" s="126">
        <v>13</v>
      </c>
      <c r="D19" s="126">
        <v>24</v>
      </c>
      <c r="E19" s="126">
        <v>47205</v>
      </c>
      <c r="F19" s="38"/>
    </row>
    <row r="20" spans="1:6" s="41" customFormat="1" ht="15.75" customHeight="1">
      <c r="A20" s="39" t="s">
        <v>109</v>
      </c>
      <c r="B20" s="126">
        <v>135</v>
      </c>
      <c r="C20" s="126">
        <v>0</v>
      </c>
      <c r="D20" s="126">
        <v>5</v>
      </c>
      <c r="E20" s="126">
        <v>5026</v>
      </c>
      <c r="F20" s="40"/>
    </row>
    <row r="21" spans="1:6" s="41" customFormat="1" ht="15">
      <c r="A21" s="39" t="s">
        <v>110</v>
      </c>
      <c r="B21" s="126">
        <v>438</v>
      </c>
      <c r="C21" s="126">
        <v>0</v>
      </c>
      <c r="D21" s="126">
        <v>6</v>
      </c>
      <c r="E21" s="126">
        <v>16041</v>
      </c>
      <c r="F21" s="40"/>
    </row>
    <row r="22" spans="1:6" s="41" customFormat="1" ht="15">
      <c r="A22" s="39" t="s">
        <v>111</v>
      </c>
      <c r="B22" s="126">
        <v>85</v>
      </c>
      <c r="C22" s="126">
        <v>3</v>
      </c>
      <c r="D22" s="126">
        <v>3</v>
      </c>
      <c r="E22" s="126">
        <v>1653</v>
      </c>
      <c r="F22" s="40"/>
    </row>
    <row r="23" spans="1:6" s="41" customFormat="1" ht="15">
      <c r="A23" s="39" t="s">
        <v>112</v>
      </c>
      <c r="B23" s="126">
        <v>194</v>
      </c>
      <c r="C23" s="126">
        <v>9</v>
      </c>
      <c r="D23" s="126">
        <v>10</v>
      </c>
      <c r="E23" s="126">
        <v>24253</v>
      </c>
      <c r="F23" s="40"/>
    </row>
    <row r="24" spans="1:6" s="41" customFormat="1" ht="15">
      <c r="A24" s="39" t="s">
        <v>113</v>
      </c>
      <c r="B24" s="126">
        <v>11</v>
      </c>
      <c r="C24" s="126">
        <v>1</v>
      </c>
      <c r="D24" s="126">
        <v>0</v>
      </c>
      <c r="E24" s="126">
        <v>231</v>
      </c>
      <c r="F24" s="40"/>
    </row>
    <row r="25" spans="1:6" ht="15">
      <c r="A25" s="37" t="s">
        <v>47</v>
      </c>
      <c r="B25" s="126">
        <v>22</v>
      </c>
      <c r="C25" s="126">
        <v>2</v>
      </c>
      <c r="D25" s="126">
        <v>23</v>
      </c>
      <c r="E25" s="126"/>
      <c r="F25" s="38"/>
    </row>
    <row r="26" spans="1:6" ht="15">
      <c r="A26" s="37" t="s">
        <v>103</v>
      </c>
      <c r="B26" s="126">
        <v>88</v>
      </c>
      <c r="C26" s="126">
        <v>5</v>
      </c>
      <c r="D26" s="126">
        <v>3</v>
      </c>
      <c r="E26" s="126">
        <v>999</v>
      </c>
      <c r="F26" s="38"/>
    </row>
    <row r="27" spans="1:6" s="43" customFormat="1" ht="15">
      <c r="A27" s="42" t="s">
        <v>120</v>
      </c>
      <c r="B27" s="126">
        <v>340</v>
      </c>
      <c r="C27" s="126">
        <v>3</v>
      </c>
      <c r="D27" s="126">
        <v>11</v>
      </c>
      <c r="E27" s="126">
        <v>17450</v>
      </c>
      <c r="F27" s="38"/>
    </row>
    <row r="28" spans="1:6" ht="25.5">
      <c r="A28" s="44" t="s">
        <v>121</v>
      </c>
      <c r="B28" s="126">
        <v>7</v>
      </c>
      <c r="C28" s="126">
        <v>0</v>
      </c>
      <c r="D28" s="126">
        <v>3</v>
      </c>
      <c r="E28" s="126">
        <v>3549</v>
      </c>
      <c r="F28" s="38"/>
    </row>
    <row r="29" spans="1:6" ht="15">
      <c r="A29" s="44" t="s">
        <v>122</v>
      </c>
      <c r="B29" s="126">
        <v>783</v>
      </c>
      <c r="C29" s="126">
        <v>35</v>
      </c>
      <c r="D29" s="126">
        <v>67</v>
      </c>
      <c r="E29" s="126">
        <v>96543</v>
      </c>
      <c r="F29" s="38"/>
    </row>
    <row r="30" spans="1:6" ht="25.5">
      <c r="A30" s="44" t="s">
        <v>123</v>
      </c>
      <c r="B30" s="126">
        <v>44</v>
      </c>
      <c r="C30" s="126">
        <v>2</v>
      </c>
      <c r="D30" s="126">
        <v>6</v>
      </c>
      <c r="E30" s="126">
        <v>3269</v>
      </c>
      <c r="F30" s="38"/>
    </row>
    <row r="31" spans="1:6" ht="38.25">
      <c r="A31" s="44" t="s">
        <v>124</v>
      </c>
      <c r="B31" s="126">
        <v>36</v>
      </c>
      <c r="C31" s="126">
        <v>0</v>
      </c>
      <c r="D31" s="126">
        <v>0</v>
      </c>
      <c r="E31" s="126">
        <v>5042</v>
      </c>
      <c r="F31" s="38"/>
    </row>
    <row r="32" spans="1:6" ht="15">
      <c r="A32" s="44" t="s">
        <v>125</v>
      </c>
      <c r="B32" s="126">
        <v>0</v>
      </c>
      <c r="C32" s="126"/>
      <c r="D32" s="126"/>
      <c r="E32" s="126"/>
      <c r="F32" s="38"/>
    </row>
    <row r="33" spans="1:6" ht="25.5">
      <c r="A33" s="44" t="s">
        <v>126</v>
      </c>
      <c r="B33" s="126">
        <v>5</v>
      </c>
      <c r="C33" s="126">
        <v>0</v>
      </c>
      <c r="D33" s="126">
        <v>2</v>
      </c>
      <c r="E33" s="126"/>
      <c r="F33" s="38"/>
    </row>
    <row r="34" spans="1:6" ht="15">
      <c r="A34" s="44" t="s">
        <v>127</v>
      </c>
      <c r="B34" s="126">
        <v>533</v>
      </c>
      <c r="C34" s="126">
        <v>11</v>
      </c>
      <c r="D34" s="126">
        <v>11</v>
      </c>
      <c r="E34" s="126">
        <v>25943</v>
      </c>
      <c r="F34" s="38"/>
    </row>
    <row r="35" spans="1:6" ht="15">
      <c r="A35" s="44" t="s">
        <v>128</v>
      </c>
      <c r="B35" s="126">
        <v>79</v>
      </c>
      <c r="C35" s="126">
        <v>2</v>
      </c>
      <c r="D35" s="126">
        <v>2</v>
      </c>
      <c r="E35" s="126">
        <v>2457</v>
      </c>
      <c r="F35" s="38"/>
    </row>
    <row r="36" spans="1:6" ht="25.5">
      <c r="A36" s="44" t="s">
        <v>129</v>
      </c>
      <c r="B36" s="126">
        <v>16</v>
      </c>
      <c r="C36" s="126">
        <v>0</v>
      </c>
      <c r="D36" s="126">
        <v>2</v>
      </c>
      <c r="E36" s="126">
        <v>360</v>
      </c>
      <c r="F36" s="38"/>
    </row>
    <row r="37" spans="1:6" ht="25.5">
      <c r="A37" s="44" t="s">
        <v>139</v>
      </c>
      <c r="B37" s="126">
        <v>20</v>
      </c>
      <c r="C37" s="126">
        <v>0</v>
      </c>
      <c r="D37" s="126">
        <v>7</v>
      </c>
      <c r="E37" s="126">
        <v>255</v>
      </c>
      <c r="F37" s="38"/>
    </row>
    <row r="38" spans="1:6" ht="38.25">
      <c r="A38" s="44" t="s">
        <v>130</v>
      </c>
      <c r="B38" s="126">
        <v>3</v>
      </c>
      <c r="C38" s="126">
        <v>0</v>
      </c>
      <c r="D38" s="126">
        <v>0</v>
      </c>
      <c r="E38" s="126"/>
      <c r="F38" s="38"/>
    </row>
    <row r="39" spans="1:6" s="41" customFormat="1" ht="15">
      <c r="A39" s="39" t="s">
        <v>131</v>
      </c>
      <c r="B39" s="126">
        <v>539</v>
      </c>
      <c r="C39" s="126">
        <v>108</v>
      </c>
      <c r="D39" s="126">
        <v>83</v>
      </c>
      <c r="E39" s="126">
        <v>23232</v>
      </c>
      <c r="F39" s="40"/>
    </row>
    <row r="40" spans="1:6" ht="25.5">
      <c r="A40" s="44" t="s">
        <v>132</v>
      </c>
      <c r="B40" s="126">
        <v>19</v>
      </c>
      <c r="C40" s="126">
        <v>3</v>
      </c>
      <c r="D40" s="126">
        <v>7</v>
      </c>
      <c r="E40" s="126">
        <v>8672</v>
      </c>
      <c r="F40" s="38"/>
    </row>
    <row r="41" spans="1:5" ht="15">
      <c r="A41" s="44" t="s">
        <v>133</v>
      </c>
      <c r="B41" s="126">
        <v>22</v>
      </c>
      <c r="C41" s="126">
        <v>0</v>
      </c>
      <c r="D41" s="126">
        <v>0</v>
      </c>
      <c r="E41" s="126">
        <v>6016</v>
      </c>
    </row>
    <row r="42" spans="1:5" ht="15">
      <c r="A42" s="44" t="s">
        <v>134</v>
      </c>
      <c r="B42" s="126">
        <v>0</v>
      </c>
      <c r="C42" s="126"/>
      <c r="D42" s="126"/>
      <c r="E42" s="126"/>
    </row>
    <row r="43" spans="1:5" ht="15">
      <c r="A43" s="44" t="s">
        <v>135</v>
      </c>
      <c r="B43" s="126">
        <v>177</v>
      </c>
      <c r="C43" s="126">
        <v>0</v>
      </c>
      <c r="D43" s="126">
        <v>7</v>
      </c>
      <c r="E43" s="126">
        <v>6922</v>
      </c>
    </row>
    <row r="44" spans="1:5" ht="15">
      <c r="A44" s="39" t="s">
        <v>136</v>
      </c>
      <c r="B44" s="126">
        <v>2</v>
      </c>
      <c r="C44" s="126">
        <v>0</v>
      </c>
      <c r="D44" s="126">
        <v>1</v>
      </c>
      <c r="E44" s="126"/>
    </row>
    <row r="45" spans="1:5" ht="12" customHeight="1">
      <c r="A45" s="45" t="s">
        <v>137</v>
      </c>
      <c r="B45" s="126">
        <v>146</v>
      </c>
      <c r="C45" s="126">
        <v>52</v>
      </c>
      <c r="D45" s="126">
        <v>35</v>
      </c>
      <c r="E45" s="126">
        <v>5331</v>
      </c>
    </row>
    <row r="46" spans="1:5" s="33" customFormat="1" ht="15">
      <c r="A46" s="33" t="s">
        <v>138</v>
      </c>
      <c r="B46" s="126">
        <v>0</v>
      </c>
      <c r="C46" s="126"/>
      <c r="D46" s="126"/>
      <c r="E46" s="126"/>
    </row>
    <row r="47" spans="2:5" s="33" customFormat="1" ht="12.75">
      <c r="B47" s="46"/>
      <c r="C47" s="46"/>
      <c r="D47" s="46"/>
      <c r="E47" s="46"/>
    </row>
    <row r="48" spans="2:5" s="33" customFormat="1" ht="12.75">
      <c r="B48" s="46"/>
      <c r="C48" s="46"/>
      <c r="D48" s="46"/>
      <c r="E48" s="46"/>
    </row>
    <row r="49" spans="2:5" s="33" customFormat="1" ht="12.75">
      <c r="B49" s="46"/>
      <c r="C49" s="46"/>
      <c r="D49" s="46"/>
      <c r="E49" s="46"/>
    </row>
    <row r="50" spans="2:5" s="33" customFormat="1" ht="12.75">
      <c r="B50" s="46"/>
      <c r="C50" s="46"/>
      <c r="D50" s="46"/>
      <c r="E50" s="46"/>
    </row>
    <row r="51" spans="2:5" s="33" customFormat="1" ht="12.75">
      <c r="B51" s="46"/>
      <c r="C51" s="46"/>
      <c r="D51" s="46"/>
      <c r="E51" s="46"/>
    </row>
    <row r="52" spans="2:5" s="33" customFormat="1" ht="12.75">
      <c r="B52" s="46"/>
      <c r="C52" s="46"/>
      <c r="D52" s="46"/>
      <c r="E52" s="46"/>
    </row>
    <row r="53" spans="2:5" s="33" customFormat="1" ht="12.75">
      <c r="B53" s="46"/>
      <c r="C53" s="46"/>
      <c r="D53" s="46"/>
      <c r="E53" s="46"/>
    </row>
    <row r="54" spans="2:5" s="33" customFormat="1" ht="12.75">
      <c r="B54" s="46"/>
      <c r="C54" s="46"/>
      <c r="D54" s="46"/>
      <c r="E54" s="46"/>
    </row>
    <row r="55" spans="2:5" s="33" customFormat="1" ht="12.75">
      <c r="B55" s="46"/>
      <c r="C55" s="46"/>
      <c r="D55" s="46"/>
      <c r="E55" s="46"/>
    </row>
    <row r="56" spans="2:5" s="33" customFormat="1" ht="12.75">
      <c r="B56" s="46"/>
      <c r="C56" s="46"/>
      <c r="D56" s="46"/>
      <c r="E56" s="46"/>
    </row>
    <row r="57" spans="2:5" s="33" customFormat="1" ht="12.75">
      <c r="B57" s="46"/>
      <c r="C57" s="46"/>
      <c r="D57" s="46"/>
      <c r="E57" s="46"/>
    </row>
    <row r="58" spans="2:5" s="33" customFormat="1" ht="12.75">
      <c r="B58" s="46"/>
      <c r="C58" s="46"/>
      <c r="D58" s="46"/>
      <c r="E58" s="46"/>
    </row>
    <row r="59" spans="2:5" s="33" customFormat="1" ht="12.75">
      <c r="B59" s="46"/>
      <c r="C59" s="46"/>
      <c r="D59" s="46"/>
      <c r="E59" s="46"/>
    </row>
    <row r="60" spans="2:5" s="33" customFormat="1" ht="12.75">
      <c r="B60" s="46"/>
      <c r="C60" s="46"/>
      <c r="D60" s="46"/>
      <c r="E60" s="46"/>
    </row>
    <row r="61" spans="2:5" s="33" customFormat="1" ht="12.75">
      <c r="B61" s="46"/>
      <c r="C61" s="46"/>
      <c r="D61" s="46"/>
      <c r="E61" s="46"/>
    </row>
    <row r="62" spans="2:5" s="33" customFormat="1" ht="12.75">
      <c r="B62" s="46"/>
      <c r="C62" s="46"/>
      <c r="D62" s="46"/>
      <c r="E62" s="46"/>
    </row>
    <row r="63" spans="2:5" s="33" customFormat="1" ht="12.75">
      <c r="B63" s="46"/>
      <c r="C63" s="46"/>
      <c r="D63" s="46"/>
      <c r="E63" s="46"/>
    </row>
    <row r="64" spans="2:5" s="33" customFormat="1" ht="12.75">
      <c r="B64" s="46"/>
      <c r="C64" s="46"/>
      <c r="D64" s="46"/>
      <c r="E64" s="46"/>
    </row>
    <row r="65" spans="2:5" s="33" customFormat="1" ht="12.75">
      <c r="B65" s="46"/>
      <c r="C65" s="46"/>
      <c r="D65" s="46"/>
      <c r="E65" s="46"/>
    </row>
    <row r="66" spans="2:5" s="33" customFormat="1" ht="12.75">
      <c r="B66" s="46"/>
      <c r="C66" s="46"/>
      <c r="D66" s="46"/>
      <c r="E66" s="46"/>
    </row>
    <row r="67" spans="2:5" s="33" customFormat="1" ht="12.75">
      <c r="B67" s="46"/>
      <c r="C67" s="46"/>
      <c r="D67" s="46"/>
      <c r="E67" s="46"/>
    </row>
    <row r="68" spans="2:5" s="33" customFormat="1" ht="12.75">
      <c r="B68" s="46"/>
      <c r="C68" s="46"/>
      <c r="D68" s="46"/>
      <c r="E68" s="46"/>
    </row>
    <row r="69" spans="2:5" s="33" customFormat="1" ht="12.75">
      <c r="B69" s="46"/>
      <c r="C69" s="46"/>
      <c r="D69" s="46"/>
      <c r="E69" s="46"/>
    </row>
    <row r="70" spans="2:5" s="33" customFormat="1" ht="12.75">
      <c r="B70" s="46"/>
      <c r="C70" s="46"/>
      <c r="D70" s="46"/>
      <c r="E70" s="46"/>
    </row>
    <row r="71" spans="2:5" s="33" customFormat="1" ht="12.75">
      <c r="B71" s="46"/>
      <c r="C71" s="46"/>
      <c r="D71" s="46"/>
      <c r="E71" s="46"/>
    </row>
    <row r="72" spans="2:5" s="33" customFormat="1" ht="12.75">
      <c r="B72" s="46"/>
      <c r="C72" s="46"/>
      <c r="D72" s="46"/>
      <c r="E72" s="46"/>
    </row>
    <row r="73" spans="2:5" s="33" customFormat="1" ht="12.75">
      <c r="B73" s="46"/>
      <c r="C73" s="46"/>
      <c r="D73" s="46"/>
      <c r="E73" s="46"/>
    </row>
    <row r="74" spans="2:5" s="33" customFormat="1" ht="12.75">
      <c r="B74" s="46"/>
      <c r="C74" s="46"/>
      <c r="D74" s="46"/>
      <c r="E74" s="46"/>
    </row>
  </sheetData>
  <sheetProtection/>
  <printOptions/>
  <pageMargins left="0.16" right="0.24" top="0.55" bottom="0.5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1:F236"/>
  <sheetViews>
    <sheetView zoomScalePageLayoutView="0" workbookViewId="0" topLeftCell="A1">
      <selection activeCell="B3" sqref="B3:E47"/>
    </sheetView>
  </sheetViews>
  <sheetFormatPr defaultColWidth="9.00390625" defaultRowHeight="12.75"/>
  <cols>
    <col min="1" max="1" width="39.125" style="14" customWidth="1"/>
    <col min="2" max="2" width="11.125" style="35" customWidth="1"/>
    <col min="3" max="3" width="14.25390625" style="47" customWidth="1"/>
    <col min="4" max="4" width="12.75390625" style="47" customWidth="1"/>
    <col min="5" max="5" width="13.125" style="47" customWidth="1"/>
    <col min="6" max="6" width="7.375" style="0" customWidth="1"/>
    <col min="7" max="7" width="7.00390625" style="0" customWidth="1"/>
    <col min="8" max="8" width="7.875" style="0" customWidth="1"/>
    <col min="9" max="9" width="7.125" style="0" customWidth="1"/>
    <col min="10" max="10" width="7.25390625" style="0" customWidth="1"/>
    <col min="11" max="12" width="7.875" style="0" customWidth="1"/>
  </cols>
  <sheetData>
    <row r="1" spans="1:6" ht="12.75">
      <c r="A1" s="13"/>
      <c r="B1" s="19"/>
      <c r="C1" s="19"/>
      <c r="D1" s="19"/>
      <c r="E1" s="19"/>
      <c r="F1" s="17"/>
    </row>
    <row r="2" spans="1:6" ht="31.5" customHeight="1">
      <c r="A2" s="13"/>
      <c r="B2" s="20" t="s">
        <v>118</v>
      </c>
      <c r="C2" s="20" t="s">
        <v>119</v>
      </c>
      <c r="D2" s="20" t="s">
        <v>146</v>
      </c>
      <c r="E2" s="20" t="s">
        <v>147</v>
      </c>
      <c r="F2" s="17"/>
    </row>
    <row r="3" spans="1:6" ht="15">
      <c r="A3" s="25" t="s">
        <v>98</v>
      </c>
      <c r="B3" s="128">
        <v>2177</v>
      </c>
      <c r="C3" s="128">
        <v>176</v>
      </c>
      <c r="D3" s="128">
        <v>223</v>
      </c>
      <c r="E3" s="128">
        <v>221536</v>
      </c>
      <c r="F3" s="8"/>
    </row>
    <row r="4" spans="1:6" ht="15">
      <c r="A4" s="26" t="s">
        <v>102</v>
      </c>
      <c r="B4" s="128">
        <v>37</v>
      </c>
      <c r="C4" s="128">
        <v>1</v>
      </c>
      <c r="D4" s="128">
        <v>3</v>
      </c>
      <c r="E4" s="128">
        <v>4113</v>
      </c>
      <c r="F4" s="8"/>
    </row>
    <row r="5" spans="1:6" ht="15">
      <c r="A5" s="26" t="s">
        <v>100</v>
      </c>
      <c r="B5" s="128">
        <v>16</v>
      </c>
      <c r="C5" s="128">
        <v>4</v>
      </c>
      <c r="D5" s="128">
        <v>0</v>
      </c>
      <c r="E5" s="128">
        <v>11596</v>
      </c>
      <c r="F5" s="8"/>
    </row>
    <row r="6" spans="1:6" ht="15">
      <c r="A6" s="26" t="s">
        <v>104</v>
      </c>
      <c r="B6" s="128">
        <v>35</v>
      </c>
      <c r="C6" s="128">
        <v>0</v>
      </c>
      <c r="D6" s="128">
        <v>1</v>
      </c>
      <c r="E6" s="128">
        <v>6315</v>
      </c>
      <c r="F6" s="8"/>
    </row>
    <row r="7" spans="1:6" ht="15">
      <c r="A7" s="27" t="s">
        <v>38</v>
      </c>
      <c r="B7" s="128">
        <v>3</v>
      </c>
      <c r="C7" s="128">
        <v>0</v>
      </c>
      <c r="D7" s="128">
        <v>0</v>
      </c>
      <c r="E7" s="128">
        <v>135</v>
      </c>
      <c r="F7" s="8"/>
    </row>
    <row r="8" spans="1:6" ht="15">
      <c r="A8" s="27" t="s">
        <v>39</v>
      </c>
      <c r="B8" s="128">
        <v>1</v>
      </c>
      <c r="C8" s="128">
        <v>0</v>
      </c>
      <c r="D8" s="128">
        <v>0</v>
      </c>
      <c r="E8" s="128"/>
      <c r="F8" s="8"/>
    </row>
    <row r="9" spans="1:5" ht="15">
      <c r="A9" s="28" t="s">
        <v>40</v>
      </c>
      <c r="B9" s="128">
        <v>3</v>
      </c>
      <c r="C9" s="128">
        <v>0</v>
      </c>
      <c r="D9" s="128">
        <v>1</v>
      </c>
      <c r="E9" s="128">
        <v>826</v>
      </c>
    </row>
    <row r="10" spans="1:5" ht="15">
      <c r="A10" s="28" t="s">
        <v>41</v>
      </c>
      <c r="B10" s="128">
        <v>8</v>
      </c>
      <c r="C10" s="128">
        <v>0</v>
      </c>
      <c r="D10" s="128">
        <v>0</v>
      </c>
      <c r="E10" s="128">
        <v>1965</v>
      </c>
    </row>
    <row r="11" spans="1:6" ht="15">
      <c r="A11" s="28" t="s">
        <v>116</v>
      </c>
      <c r="B11" s="128">
        <v>10</v>
      </c>
      <c r="C11" s="128">
        <v>0</v>
      </c>
      <c r="D11" s="128">
        <v>0</v>
      </c>
      <c r="E11" s="128">
        <v>2478</v>
      </c>
      <c r="F11" s="9"/>
    </row>
    <row r="12" spans="1:6" ht="15">
      <c r="A12" s="28" t="s">
        <v>117</v>
      </c>
      <c r="B12" s="128">
        <v>2</v>
      </c>
      <c r="C12" s="128">
        <v>0</v>
      </c>
      <c r="D12" s="128">
        <v>1</v>
      </c>
      <c r="E12" s="128"/>
      <c r="F12" s="9"/>
    </row>
    <row r="13" spans="1:6" ht="15">
      <c r="A13" s="28" t="s">
        <v>42</v>
      </c>
      <c r="B13" s="128">
        <v>7</v>
      </c>
      <c r="C13" s="128">
        <v>0</v>
      </c>
      <c r="D13" s="128">
        <v>0</v>
      </c>
      <c r="E13" s="128">
        <v>751</v>
      </c>
      <c r="F13" s="9"/>
    </row>
    <row r="14" spans="1:6" ht="15">
      <c r="A14" s="28" t="s">
        <v>43</v>
      </c>
      <c r="B14" s="128">
        <v>14</v>
      </c>
      <c r="C14" s="128">
        <v>0</v>
      </c>
      <c r="D14" s="128">
        <v>0</v>
      </c>
      <c r="E14" s="128">
        <v>2532</v>
      </c>
      <c r="F14" s="9"/>
    </row>
    <row r="15" spans="1:6" ht="15">
      <c r="A15" s="28" t="s">
        <v>101</v>
      </c>
      <c r="B15" s="128">
        <v>7</v>
      </c>
      <c r="C15" s="128">
        <v>0</v>
      </c>
      <c r="D15" s="128">
        <v>1</v>
      </c>
      <c r="E15" s="128"/>
      <c r="F15" s="9"/>
    </row>
    <row r="16" spans="1:6" ht="15">
      <c r="A16" s="28" t="s">
        <v>106</v>
      </c>
      <c r="B16" s="128">
        <v>14</v>
      </c>
      <c r="C16" s="128">
        <v>0</v>
      </c>
      <c r="D16" s="128">
        <v>0</v>
      </c>
      <c r="E16" s="128">
        <v>140</v>
      </c>
      <c r="F16" s="9"/>
    </row>
    <row r="17" spans="1:6" ht="15">
      <c r="A17" s="28" t="s">
        <v>44</v>
      </c>
      <c r="B17" s="128">
        <v>323</v>
      </c>
      <c r="C17" s="128">
        <v>5</v>
      </c>
      <c r="D17" s="128">
        <v>6</v>
      </c>
      <c r="E17" s="128">
        <v>44829</v>
      </c>
      <c r="F17" s="9"/>
    </row>
    <row r="18" spans="1:6" ht="15">
      <c r="A18" s="28" t="s">
        <v>45</v>
      </c>
      <c r="B18" s="128">
        <v>914</v>
      </c>
      <c r="C18" s="128">
        <v>143</v>
      </c>
      <c r="D18" s="128">
        <v>170</v>
      </c>
      <c r="E18" s="128">
        <v>112215</v>
      </c>
      <c r="F18" s="9"/>
    </row>
    <row r="19" spans="1:6" ht="13.5" customHeight="1">
      <c r="A19" s="28" t="s">
        <v>46</v>
      </c>
      <c r="B19" s="128">
        <v>695</v>
      </c>
      <c r="C19" s="128">
        <v>19</v>
      </c>
      <c r="D19" s="128">
        <v>21</v>
      </c>
      <c r="E19" s="128">
        <v>32621</v>
      </c>
      <c r="F19" s="9"/>
    </row>
    <row r="20" spans="1:6" ht="15.75" customHeight="1">
      <c r="A20" s="29" t="s">
        <v>109</v>
      </c>
      <c r="B20" s="128">
        <v>134</v>
      </c>
      <c r="C20" s="128">
        <v>2</v>
      </c>
      <c r="D20" s="128">
        <v>7</v>
      </c>
      <c r="E20" s="128">
        <v>3054</v>
      </c>
      <c r="F20" s="9"/>
    </row>
    <row r="21" spans="1:6" ht="15">
      <c r="A21" s="29" t="s">
        <v>110</v>
      </c>
      <c r="B21" s="128">
        <v>312</v>
      </c>
      <c r="C21" s="128">
        <v>1</v>
      </c>
      <c r="D21" s="128">
        <v>4</v>
      </c>
      <c r="E21" s="128">
        <v>12805</v>
      </c>
      <c r="F21" s="9"/>
    </row>
    <row r="22" spans="1:6" ht="15">
      <c r="A22" s="29" t="s">
        <v>111</v>
      </c>
      <c r="B22" s="128">
        <v>60</v>
      </c>
      <c r="C22" s="128">
        <v>0</v>
      </c>
      <c r="D22" s="128">
        <v>2</v>
      </c>
      <c r="E22" s="128">
        <v>461</v>
      </c>
      <c r="F22" s="9"/>
    </row>
    <row r="23" spans="1:6" ht="15">
      <c r="A23" s="29" t="s">
        <v>112</v>
      </c>
      <c r="B23" s="128">
        <v>184</v>
      </c>
      <c r="C23" s="128">
        <v>14</v>
      </c>
      <c r="D23" s="128">
        <v>8</v>
      </c>
      <c r="E23" s="128">
        <v>16122</v>
      </c>
      <c r="F23" s="9"/>
    </row>
    <row r="24" spans="1:6" ht="15">
      <c r="A24" s="29" t="s">
        <v>113</v>
      </c>
      <c r="B24" s="128">
        <v>5</v>
      </c>
      <c r="C24" s="128">
        <v>2</v>
      </c>
      <c r="D24" s="128">
        <v>0</v>
      </c>
      <c r="E24" s="128">
        <v>178</v>
      </c>
      <c r="F24" s="9"/>
    </row>
    <row r="25" spans="1:6" ht="15">
      <c r="A25" s="28" t="s">
        <v>47</v>
      </c>
      <c r="B25" s="128">
        <v>17</v>
      </c>
      <c r="C25" s="128">
        <v>1</v>
      </c>
      <c r="D25" s="128">
        <v>17</v>
      </c>
      <c r="E25" s="128">
        <v>4</v>
      </c>
      <c r="F25" s="9"/>
    </row>
    <row r="26" spans="1:6" ht="15">
      <c r="A26" s="28" t="s">
        <v>103</v>
      </c>
      <c r="B26" s="128">
        <v>71</v>
      </c>
      <c r="C26" s="128">
        <v>3</v>
      </c>
      <c r="D26" s="128">
        <v>2</v>
      </c>
      <c r="E26" s="128">
        <v>1017</v>
      </c>
      <c r="F26" s="9"/>
    </row>
    <row r="27" spans="1:6" s="15" customFormat="1" ht="15">
      <c r="A27" s="30" t="s">
        <v>120</v>
      </c>
      <c r="B27" s="128">
        <v>336</v>
      </c>
      <c r="C27" s="128">
        <v>7</v>
      </c>
      <c r="D27" s="128">
        <v>15</v>
      </c>
      <c r="E27" s="128">
        <v>39437</v>
      </c>
      <c r="F27" s="16"/>
    </row>
    <row r="28" spans="1:6" ht="15">
      <c r="A28" s="31" t="s">
        <v>121</v>
      </c>
      <c r="B28" s="128">
        <v>5</v>
      </c>
      <c r="C28" s="128">
        <v>0</v>
      </c>
      <c r="D28" s="128">
        <v>1</v>
      </c>
      <c r="E28" s="128">
        <v>94</v>
      </c>
      <c r="F28" s="9"/>
    </row>
    <row r="29" spans="1:6" ht="15">
      <c r="A29" s="31" t="s">
        <v>122</v>
      </c>
      <c r="B29" s="128">
        <v>699</v>
      </c>
      <c r="C29" s="128">
        <v>34</v>
      </c>
      <c r="D29" s="128">
        <v>64</v>
      </c>
      <c r="E29" s="128">
        <v>102163</v>
      </c>
      <c r="F29" s="9"/>
    </row>
    <row r="30" spans="1:6" ht="15">
      <c r="A30" s="31" t="s">
        <v>123</v>
      </c>
      <c r="B30" s="128">
        <v>66</v>
      </c>
      <c r="C30" s="128">
        <v>8</v>
      </c>
      <c r="D30" s="128">
        <v>6</v>
      </c>
      <c r="E30" s="128">
        <v>6582</v>
      </c>
      <c r="F30" s="9"/>
    </row>
    <row r="31" spans="1:6" ht="15">
      <c r="A31" s="31" t="s">
        <v>124</v>
      </c>
      <c r="B31" s="128">
        <v>18</v>
      </c>
      <c r="C31" s="128">
        <v>4</v>
      </c>
      <c r="D31" s="128">
        <v>0</v>
      </c>
      <c r="E31" s="128">
        <v>636</v>
      </c>
      <c r="F31" s="9"/>
    </row>
    <row r="32" spans="1:6" ht="15">
      <c r="A32" s="31" t="s">
        <v>125</v>
      </c>
      <c r="B32" s="128">
        <v>0</v>
      </c>
      <c r="C32" s="128"/>
      <c r="D32" s="128"/>
      <c r="E32" s="128"/>
      <c r="F32" s="9"/>
    </row>
    <row r="33" spans="1:6" ht="15">
      <c r="A33" s="31" t="s">
        <v>126</v>
      </c>
      <c r="B33" s="128">
        <v>0</v>
      </c>
      <c r="C33" s="128"/>
      <c r="D33" s="128"/>
      <c r="E33" s="128"/>
      <c r="F33" s="9"/>
    </row>
    <row r="34" spans="1:6" ht="15">
      <c r="A34" s="31" t="s">
        <v>127</v>
      </c>
      <c r="B34" s="128">
        <v>392</v>
      </c>
      <c r="C34" s="128">
        <v>17</v>
      </c>
      <c r="D34" s="128">
        <v>14</v>
      </c>
      <c r="E34" s="128">
        <v>29392</v>
      </c>
      <c r="F34" s="9"/>
    </row>
    <row r="35" spans="1:6" ht="15">
      <c r="A35" s="31" t="s">
        <v>128</v>
      </c>
      <c r="B35" s="128">
        <v>41</v>
      </c>
      <c r="C35" s="128">
        <v>3</v>
      </c>
      <c r="D35" s="128">
        <v>6</v>
      </c>
      <c r="E35" s="128">
        <v>1056</v>
      </c>
      <c r="F35" s="9"/>
    </row>
    <row r="36" spans="1:6" ht="15">
      <c r="A36" s="31" t="s">
        <v>129</v>
      </c>
      <c r="B36" s="128">
        <v>9</v>
      </c>
      <c r="C36" s="128">
        <v>1</v>
      </c>
      <c r="D36" s="128">
        <v>1</v>
      </c>
      <c r="E36" s="128">
        <v>330</v>
      </c>
      <c r="F36" s="9"/>
    </row>
    <row r="37" spans="1:6" ht="15">
      <c r="A37" s="31" t="s">
        <v>139</v>
      </c>
      <c r="B37" s="128">
        <v>26</v>
      </c>
      <c r="C37" s="128">
        <v>3</v>
      </c>
      <c r="D37" s="128">
        <v>11</v>
      </c>
      <c r="E37" s="128">
        <v>3165</v>
      </c>
      <c r="F37" s="9"/>
    </row>
    <row r="38" spans="1:6" ht="15">
      <c r="A38" s="31" t="s">
        <v>130</v>
      </c>
      <c r="B38" s="128">
        <v>0</v>
      </c>
      <c r="C38" s="128"/>
      <c r="D38" s="128"/>
      <c r="E38" s="128"/>
      <c r="F38" s="9"/>
    </row>
    <row r="39" spans="1:6" ht="15">
      <c r="A39" s="31" t="s">
        <v>131</v>
      </c>
      <c r="B39" s="128">
        <v>520</v>
      </c>
      <c r="C39" s="128">
        <v>105</v>
      </c>
      <c r="D39" s="128">
        <v>111</v>
      </c>
      <c r="E39" s="128">
        <v>29699</v>
      </c>
      <c r="F39" s="9"/>
    </row>
    <row r="40" spans="1:6" ht="15">
      <c r="A40" s="31" t="s">
        <v>132</v>
      </c>
      <c r="B40" s="128">
        <v>24</v>
      </c>
      <c r="C40" s="128">
        <v>1</v>
      </c>
      <c r="D40" s="128">
        <v>10</v>
      </c>
      <c r="E40" s="128">
        <v>9499</v>
      </c>
      <c r="F40" s="9"/>
    </row>
    <row r="41" spans="1:5" ht="15">
      <c r="A41" s="31" t="s">
        <v>133</v>
      </c>
      <c r="B41" s="128">
        <v>5</v>
      </c>
      <c r="C41" s="128">
        <v>0</v>
      </c>
      <c r="D41" s="128">
        <v>0</v>
      </c>
      <c r="E41" s="128">
        <v>1263</v>
      </c>
    </row>
    <row r="42" spans="1:5" ht="15">
      <c r="A42" s="31" t="s">
        <v>134</v>
      </c>
      <c r="B42" s="128">
        <v>1</v>
      </c>
      <c r="C42" s="128">
        <v>0</v>
      </c>
      <c r="D42" s="128">
        <v>0</v>
      </c>
      <c r="E42" s="128"/>
    </row>
    <row r="43" spans="1:5" ht="15">
      <c r="A43" s="31" t="s">
        <v>135</v>
      </c>
      <c r="B43" s="128">
        <v>162</v>
      </c>
      <c r="C43" s="128">
        <v>3</v>
      </c>
      <c r="D43" s="128">
        <v>6</v>
      </c>
      <c r="E43" s="128">
        <v>15357</v>
      </c>
    </row>
    <row r="44" spans="1:5" ht="15">
      <c r="A44" s="29" t="s">
        <v>136</v>
      </c>
      <c r="B44" s="128">
        <v>4</v>
      </c>
      <c r="C44" s="128">
        <v>2</v>
      </c>
      <c r="D44" s="128">
        <v>0</v>
      </c>
      <c r="E44" s="128"/>
    </row>
    <row r="45" spans="1:5" ht="12" customHeight="1">
      <c r="A45" t="s">
        <v>137</v>
      </c>
      <c r="B45" s="128">
        <v>171</v>
      </c>
      <c r="C45" s="128">
        <v>70</v>
      </c>
      <c r="D45" s="128">
        <v>52</v>
      </c>
      <c r="E45" s="128">
        <v>11038</v>
      </c>
    </row>
    <row r="46" spans="1:5" s="17" customFormat="1" ht="15">
      <c r="A46" s="18" t="s">
        <v>138</v>
      </c>
      <c r="B46" s="128">
        <v>0</v>
      </c>
      <c r="C46" s="128"/>
      <c r="D46" s="128"/>
      <c r="E46" s="128"/>
    </row>
    <row r="47" spans="1:5" s="17" customFormat="1" ht="12.75">
      <c r="A47" s="18"/>
      <c r="B47" s="35"/>
      <c r="C47" s="35"/>
      <c r="D47" s="35"/>
      <c r="E47" s="35"/>
    </row>
    <row r="48" spans="1:5" s="17" customFormat="1" ht="12" customHeight="1">
      <c r="A48" s="18"/>
      <c r="B48" s="35"/>
      <c r="C48" s="35"/>
      <c r="D48" s="35"/>
      <c r="E48" s="35"/>
    </row>
    <row r="49" spans="1:5" s="17" customFormat="1" ht="12.75">
      <c r="A49" s="18"/>
      <c r="B49" s="35"/>
      <c r="C49" s="35"/>
      <c r="D49" s="35"/>
      <c r="E49" s="35"/>
    </row>
    <row r="50" spans="1:5" s="17" customFormat="1" ht="12.75">
      <c r="A50" s="18"/>
      <c r="B50" s="35"/>
      <c r="C50" s="35"/>
      <c r="D50" s="35"/>
      <c r="E50" s="35"/>
    </row>
    <row r="51" spans="1:5" s="17" customFormat="1" ht="12.75">
      <c r="A51" s="18"/>
      <c r="B51" s="35"/>
      <c r="C51" s="35"/>
      <c r="D51" s="35"/>
      <c r="E51" s="35"/>
    </row>
    <row r="52" spans="1:5" s="17" customFormat="1" ht="12.75">
      <c r="A52" s="18"/>
      <c r="B52" s="35"/>
      <c r="C52" s="35"/>
      <c r="D52" s="35"/>
      <c r="E52" s="35"/>
    </row>
    <row r="53" spans="1:5" s="17" customFormat="1" ht="12.75">
      <c r="A53" s="18"/>
      <c r="B53" s="35"/>
      <c r="C53" s="35"/>
      <c r="D53" s="35"/>
      <c r="E53" s="35"/>
    </row>
    <row r="54" spans="1:5" s="17" customFormat="1" ht="12.75">
      <c r="A54" s="18"/>
      <c r="B54" s="35"/>
      <c r="C54" s="35"/>
      <c r="D54" s="35"/>
      <c r="E54" s="35"/>
    </row>
    <row r="55" spans="1:5" s="17" customFormat="1" ht="12.75">
      <c r="A55" s="18"/>
      <c r="B55" s="35"/>
      <c r="C55" s="35"/>
      <c r="D55" s="35"/>
      <c r="E55" s="35"/>
    </row>
    <row r="56" spans="1:5" s="17" customFormat="1" ht="12.75">
      <c r="A56" s="18"/>
      <c r="B56" s="35"/>
      <c r="C56" s="35"/>
      <c r="D56" s="35"/>
      <c r="E56" s="35"/>
    </row>
    <row r="57" spans="1:5" s="17" customFormat="1" ht="12.75">
      <c r="A57" s="18"/>
      <c r="B57" s="35"/>
      <c r="C57" s="35"/>
      <c r="D57" s="35"/>
      <c r="E57" s="35"/>
    </row>
    <row r="58" spans="1:5" s="17" customFormat="1" ht="12.75">
      <c r="A58" s="18"/>
      <c r="B58" s="35"/>
      <c r="C58" s="35"/>
      <c r="D58" s="35"/>
      <c r="E58" s="35"/>
    </row>
    <row r="59" spans="1:5" s="17" customFormat="1" ht="12.75">
      <c r="A59" s="18"/>
      <c r="B59" s="35"/>
      <c r="C59" s="35"/>
      <c r="D59" s="35"/>
      <c r="E59" s="35"/>
    </row>
    <row r="60" spans="1:5" s="17" customFormat="1" ht="12.75">
      <c r="A60" s="18"/>
      <c r="B60" s="35"/>
      <c r="C60" s="35"/>
      <c r="D60" s="35"/>
      <c r="E60" s="35"/>
    </row>
    <row r="61" spans="1:5" s="17" customFormat="1" ht="12.75">
      <c r="A61" s="18"/>
      <c r="B61" s="46"/>
      <c r="C61" s="46"/>
      <c r="D61" s="46"/>
      <c r="E61" s="46"/>
    </row>
    <row r="62" spans="1:5" s="17" customFormat="1" ht="12.75">
      <c r="A62" s="18"/>
      <c r="B62" s="46"/>
      <c r="C62" s="46"/>
      <c r="D62" s="46"/>
      <c r="E62" s="46"/>
    </row>
    <row r="63" spans="1:5" s="17" customFormat="1" ht="12.75">
      <c r="A63" s="18"/>
      <c r="B63" s="46"/>
      <c r="C63" s="46"/>
      <c r="D63" s="46"/>
      <c r="E63" s="46"/>
    </row>
    <row r="64" spans="1:5" s="17" customFormat="1" ht="12.75">
      <c r="A64" s="18"/>
      <c r="B64" s="46"/>
      <c r="C64" s="46"/>
      <c r="D64" s="46"/>
      <c r="E64" s="46"/>
    </row>
    <row r="65" spans="1:5" s="17" customFormat="1" ht="12.75">
      <c r="A65" s="18"/>
      <c r="B65" s="46"/>
      <c r="C65" s="46"/>
      <c r="D65" s="46"/>
      <c r="E65" s="46"/>
    </row>
    <row r="66" spans="1:5" s="17" customFormat="1" ht="12.75">
      <c r="A66" s="18"/>
      <c r="B66" s="46"/>
      <c r="C66" s="46"/>
      <c r="D66" s="46"/>
      <c r="E66" s="46"/>
    </row>
    <row r="67" spans="1:5" s="17" customFormat="1" ht="12.75">
      <c r="A67" s="18"/>
      <c r="B67" s="46"/>
      <c r="C67" s="46"/>
      <c r="D67" s="46"/>
      <c r="E67" s="46"/>
    </row>
    <row r="68" spans="1:5" s="17" customFormat="1" ht="12.75">
      <c r="A68" s="18"/>
      <c r="B68" s="46"/>
      <c r="C68" s="46"/>
      <c r="D68" s="46"/>
      <c r="E68" s="46"/>
    </row>
    <row r="69" spans="1:5" s="17" customFormat="1" ht="12.75">
      <c r="A69" s="18"/>
      <c r="B69" s="46"/>
      <c r="C69" s="46"/>
      <c r="D69" s="46"/>
      <c r="E69" s="46"/>
    </row>
    <row r="70" spans="1:5" s="17" customFormat="1" ht="12.75">
      <c r="A70" s="18"/>
      <c r="B70" s="46"/>
      <c r="C70" s="46"/>
      <c r="D70" s="46"/>
      <c r="E70" s="46"/>
    </row>
    <row r="71" spans="1:5" s="17" customFormat="1" ht="12.75">
      <c r="A71" s="18"/>
      <c r="B71" s="46"/>
      <c r="C71" s="46"/>
      <c r="D71" s="46"/>
      <c r="E71" s="46"/>
    </row>
    <row r="72" spans="1:5" s="17" customFormat="1" ht="12.75">
      <c r="A72" s="18"/>
      <c r="B72" s="46"/>
      <c r="C72" s="46"/>
      <c r="D72" s="46"/>
      <c r="E72" s="46"/>
    </row>
    <row r="73" spans="1:5" s="17" customFormat="1" ht="12.75">
      <c r="A73" s="18"/>
      <c r="B73" s="46"/>
      <c r="C73" s="46"/>
      <c r="D73" s="46"/>
      <c r="E73" s="46"/>
    </row>
    <row r="74" spans="1:5" s="17" customFormat="1" ht="12.75">
      <c r="A74" s="18"/>
      <c r="B74" s="46"/>
      <c r="C74" s="46"/>
      <c r="D74" s="46"/>
      <c r="E74" s="46"/>
    </row>
    <row r="75" spans="1:5" s="17" customFormat="1" ht="12.75">
      <c r="A75" s="18"/>
      <c r="B75" s="46"/>
      <c r="C75" s="46"/>
      <c r="D75" s="46"/>
      <c r="E75" s="46"/>
    </row>
    <row r="76" spans="1:5" s="17" customFormat="1" ht="12.75">
      <c r="A76" s="18"/>
      <c r="B76" s="46"/>
      <c r="C76" s="46"/>
      <c r="D76" s="46"/>
      <c r="E76" s="46"/>
    </row>
    <row r="77" spans="1:5" s="17" customFormat="1" ht="12.75">
      <c r="A77" s="18"/>
      <c r="B77" s="46"/>
      <c r="C77" s="46"/>
      <c r="D77" s="46"/>
      <c r="E77" s="46"/>
    </row>
    <row r="78" spans="1:5" s="17" customFormat="1" ht="12.75">
      <c r="A78" s="18"/>
      <c r="B78" s="46"/>
      <c r="C78" s="46"/>
      <c r="D78" s="46"/>
      <c r="E78" s="46"/>
    </row>
    <row r="79" spans="1:5" s="17" customFormat="1" ht="12.75">
      <c r="A79" s="18"/>
      <c r="B79" s="46"/>
      <c r="C79" s="46"/>
      <c r="D79" s="46"/>
      <c r="E79" s="46"/>
    </row>
    <row r="80" spans="1:5" s="17" customFormat="1" ht="12.75">
      <c r="A80" s="18"/>
      <c r="B80" s="46"/>
      <c r="C80" s="46"/>
      <c r="D80" s="46"/>
      <c r="E80" s="46"/>
    </row>
    <row r="81" spans="1:5" s="17" customFormat="1" ht="12.75">
      <c r="A81" s="18"/>
      <c r="B81" s="46"/>
      <c r="C81" s="46"/>
      <c r="D81" s="46"/>
      <c r="E81" s="46"/>
    </row>
    <row r="82" spans="1:5" s="17" customFormat="1" ht="12.75">
      <c r="A82" s="18"/>
      <c r="B82" s="46"/>
      <c r="C82" s="46"/>
      <c r="D82" s="46"/>
      <c r="E82" s="46"/>
    </row>
    <row r="83" spans="1:5" s="17" customFormat="1" ht="12.75">
      <c r="A83" s="18"/>
      <c r="B83" s="46"/>
      <c r="C83" s="46"/>
      <c r="D83" s="46"/>
      <c r="E83" s="46"/>
    </row>
    <row r="84" spans="1:5" s="17" customFormat="1" ht="12.75">
      <c r="A84" s="18"/>
      <c r="B84" s="46"/>
      <c r="C84" s="46"/>
      <c r="D84" s="46"/>
      <c r="E84" s="46"/>
    </row>
    <row r="85" spans="1:5" s="17" customFormat="1" ht="12.75">
      <c r="A85" s="18"/>
      <c r="B85" s="46"/>
      <c r="C85" s="46"/>
      <c r="D85" s="46"/>
      <c r="E85" s="46"/>
    </row>
    <row r="86" spans="1:5" s="17" customFormat="1" ht="12.75">
      <c r="A86" s="18"/>
      <c r="B86" s="46"/>
      <c r="C86" s="46"/>
      <c r="D86" s="46"/>
      <c r="E86" s="46"/>
    </row>
    <row r="87" spans="1:5" s="17" customFormat="1" ht="12.75">
      <c r="A87" s="18"/>
      <c r="B87" s="46"/>
      <c r="C87" s="46"/>
      <c r="D87" s="46"/>
      <c r="E87" s="46"/>
    </row>
    <row r="88" spans="1:5" s="17" customFormat="1" ht="12.75">
      <c r="A88" s="18"/>
      <c r="B88" s="46"/>
      <c r="C88" s="46"/>
      <c r="D88" s="46"/>
      <c r="E88" s="46"/>
    </row>
    <row r="89" spans="1:5" s="17" customFormat="1" ht="12.75">
      <c r="A89" s="18"/>
      <c r="B89" s="46"/>
      <c r="C89" s="46"/>
      <c r="D89" s="46"/>
      <c r="E89" s="46"/>
    </row>
    <row r="90" spans="1:5" s="17" customFormat="1" ht="12.75">
      <c r="A90" s="18"/>
      <c r="B90" s="46"/>
      <c r="C90" s="46"/>
      <c r="D90" s="46"/>
      <c r="E90" s="46"/>
    </row>
    <row r="91" spans="1:5" s="17" customFormat="1" ht="12.75">
      <c r="A91" s="18"/>
      <c r="B91" s="46"/>
      <c r="C91" s="46"/>
      <c r="D91" s="46"/>
      <c r="E91" s="46"/>
    </row>
    <row r="92" spans="1:5" s="17" customFormat="1" ht="12.75">
      <c r="A92" s="18"/>
      <c r="B92" s="46"/>
      <c r="C92" s="46"/>
      <c r="D92" s="46"/>
      <c r="E92" s="46"/>
    </row>
    <row r="93" spans="1:5" s="17" customFormat="1" ht="12.75">
      <c r="A93" s="18"/>
      <c r="B93" s="46"/>
      <c r="C93" s="46"/>
      <c r="D93" s="46"/>
      <c r="E93" s="46"/>
    </row>
    <row r="94" spans="1:5" s="17" customFormat="1" ht="12.75">
      <c r="A94" s="18"/>
      <c r="B94" s="46"/>
      <c r="C94" s="46"/>
      <c r="D94" s="46"/>
      <c r="E94" s="46"/>
    </row>
    <row r="95" spans="1:5" s="17" customFormat="1" ht="12.75">
      <c r="A95" s="18"/>
      <c r="B95" s="46"/>
      <c r="C95" s="46"/>
      <c r="D95" s="46"/>
      <c r="E95" s="46"/>
    </row>
    <row r="96" spans="1:5" s="17" customFormat="1" ht="12.75">
      <c r="A96" s="18"/>
      <c r="B96" s="46"/>
      <c r="C96" s="46"/>
      <c r="D96" s="46"/>
      <c r="E96" s="46"/>
    </row>
    <row r="97" spans="1:5" s="17" customFormat="1" ht="12.75">
      <c r="A97" s="18"/>
      <c r="B97" s="46"/>
      <c r="C97" s="46"/>
      <c r="D97" s="46"/>
      <c r="E97" s="46"/>
    </row>
    <row r="98" spans="1:5" s="17" customFormat="1" ht="12.75">
      <c r="A98" s="18"/>
      <c r="B98" s="46"/>
      <c r="C98" s="46"/>
      <c r="D98" s="46"/>
      <c r="E98" s="46"/>
    </row>
    <row r="99" spans="1:5" s="17" customFormat="1" ht="12.75">
      <c r="A99" s="18"/>
      <c r="B99" s="46"/>
      <c r="C99" s="46"/>
      <c r="D99" s="46"/>
      <c r="E99" s="46"/>
    </row>
    <row r="100" spans="1:5" s="17" customFormat="1" ht="12.75">
      <c r="A100" s="18"/>
      <c r="B100" s="46"/>
      <c r="C100" s="46"/>
      <c r="D100" s="46"/>
      <c r="E100" s="46"/>
    </row>
    <row r="101" spans="1:5" s="17" customFormat="1" ht="12.75">
      <c r="A101" s="18"/>
      <c r="B101" s="46"/>
      <c r="C101" s="46"/>
      <c r="D101" s="46"/>
      <c r="E101" s="46"/>
    </row>
    <row r="102" spans="1:5" s="17" customFormat="1" ht="12.75">
      <c r="A102" s="18"/>
      <c r="B102" s="46"/>
      <c r="C102" s="46"/>
      <c r="D102" s="46"/>
      <c r="E102" s="46"/>
    </row>
    <row r="103" spans="1:5" s="17" customFormat="1" ht="12.75">
      <c r="A103" s="18"/>
      <c r="B103" s="46"/>
      <c r="C103" s="46"/>
      <c r="D103" s="46"/>
      <c r="E103" s="46"/>
    </row>
    <row r="104" spans="1:5" s="17" customFormat="1" ht="12.75">
      <c r="A104" s="18"/>
      <c r="B104" s="46"/>
      <c r="C104" s="46"/>
      <c r="D104" s="46"/>
      <c r="E104" s="46"/>
    </row>
    <row r="105" spans="1:5" s="17" customFormat="1" ht="12.75">
      <c r="A105" s="18"/>
      <c r="B105" s="46"/>
      <c r="C105" s="46"/>
      <c r="D105" s="46"/>
      <c r="E105" s="46"/>
    </row>
    <row r="106" spans="1:5" s="17" customFormat="1" ht="12.75">
      <c r="A106" s="18"/>
      <c r="B106" s="46"/>
      <c r="C106" s="46"/>
      <c r="D106" s="46"/>
      <c r="E106" s="46"/>
    </row>
    <row r="107" spans="1:5" s="17" customFormat="1" ht="12.75">
      <c r="A107" s="18"/>
      <c r="B107" s="46"/>
      <c r="C107" s="46"/>
      <c r="D107" s="46"/>
      <c r="E107" s="46"/>
    </row>
    <row r="108" spans="1:5" s="17" customFormat="1" ht="12.75">
      <c r="A108" s="18"/>
      <c r="B108" s="46"/>
      <c r="C108" s="46"/>
      <c r="D108" s="46"/>
      <c r="E108" s="46"/>
    </row>
    <row r="109" spans="1:5" s="17" customFormat="1" ht="12.75">
      <c r="A109" s="18"/>
      <c r="B109" s="46"/>
      <c r="C109" s="46"/>
      <c r="D109" s="46"/>
      <c r="E109" s="46"/>
    </row>
    <row r="110" spans="1:5" s="17" customFormat="1" ht="12.75">
      <c r="A110" s="18"/>
      <c r="B110" s="46"/>
      <c r="C110" s="46"/>
      <c r="D110" s="46"/>
      <c r="E110" s="46"/>
    </row>
    <row r="111" spans="1:5" s="17" customFormat="1" ht="12.75">
      <c r="A111" s="18"/>
      <c r="B111" s="46"/>
      <c r="C111" s="46"/>
      <c r="D111" s="46"/>
      <c r="E111" s="46"/>
    </row>
    <row r="112" spans="1:5" s="17" customFormat="1" ht="12.75">
      <c r="A112" s="18"/>
      <c r="B112" s="46"/>
      <c r="C112" s="46"/>
      <c r="D112" s="46"/>
      <c r="E112" s="46"/>
    </row>
    <row r="113" spans="1:5" s="17" customFormat="1" ht="12.75">
      <c r="A113" s="18"/>
      <c r="B113" s="46"/>
      <c r="C113" s="46"/>
      <c r="D113" s="46"/>
      <c r="E113" s="46"/>
    </row>
    <row r="114" spans="1:5" s="17" customFormat="1" ht="12.75">
      <c r="A114" s="18"/>
      <c r="B114" s="46"/>
      <c r="C114" s="46"/>
      <c r="D114" s="46"/>
      <c r="E114" s="46"/>
    </row>
    <row r="115" spans="1:5" s="17" customFormat="1" ht="12.75">
      <c r="A115" s="18"/>
      <c r="B115" s="46"/>
      <c r="C115" s="46"/>
      <c r="D115" s="46"/>
      <c r="E115" s="46"/>
    </row>
    <row r="116" spans="1:5" s="17" customFormat="1" ht="12.75">
      <c r="A116" s="18"/>
      <c r="B116" s="46"/>
      <c r="C116" s="46"/>
      <c r="D116" s="46"/>
      <c r="E116" s="46"/>
    </row>
    <row r="117" spans="1:5" s="17" customFormat="1" ht="12.75">
      <c r="A117" s="18"/>
      <c r="B117" s="46"/>
      <c r="C117" s="46"/>
      <c r="D117" s="46"/>
      <c r="E117" s="46"/>
    </row>
    <row r="118" spans="1:5" s="17" customFormat="1" ht="12.75">
      <c r="A118" s="18"/>
      <c r="B118" s="46"/>
      <c r="C118" s="46"/>
      <c r="D118" s="46"/>
      <c r="E118" s="46"/>
    </row>
    <row r="119" spans="1:5" s="17" customFormat="1" ht="12.75">
      <c r="A119" s="18"/>
      <c r="B119" s="46"/>
      <c r="C119" s="46"/>
      <c r="D119" s="46"/>
      <c r="E119" s="46"/>
    </row>
    <row r="120" spans="1:5" s="17" customFormat="1" ht="12.75">
      <c r="A120" s="18"/>
      <c r="B120" s="46"/>
      <c r="C120" s="46"/>
      <c r="D120" s="46"/>
      <c r="E120" s="46"/>
    </row>
    <row r="121" spans="1:5" s="17" customFormat="1" ht="12.75">
      <c r="A121" s="18"/>
      <c r="B121" s="46"/>
      <c r="C121" s="46"/>
      <c r="D121" s="46"/>
      <c r="E121" s="46"/>
    </row>
    <row r="122" spans="1:5" s="17" customFormat="1" ht="12.75">
      <c r="A122" s="18"/>
      <c r="B122" s="46"/>
      <c r="C122" s="46"/>
      <c r="D122" s="46"/>
      <c r="E122" s="46"/>
    </row>
    <row r="123" spans="1:5" s="17" customFormat="1" ht="12.75">
      <c r="A123" s="18"/>
      <c r="B123" s="46"/>
      <c r="C123" s="46"/>
      <c r="D123" s="46"/>
      <c r="E123" s="46"/>
    </row>
    <row r="124" spans="1:5" s="17" customFormat="1" ht="12.75">
      <c r="A124" s="18"/>
      <c r="B124" s="46"/>
      <c r="C124" s="46"/>
      <c r="D124" s="46"/>
      <c r="E124" s="46"/>
    </row>
    <row r="125" spans="1:5" s="17" customFormat="1" ht="12.75">
      <c r="A125" s="18"/>
      <c r="B125" s="46"/>
      <c r="C125" s="46"/>
      <c r="D125" s="46"/>
      <c r="E125" s="46"/>
    </row>
    <row r="126" spans="1:5" s="17" customFormat="1" ht="12.75">
      <c r="A126" s="18"/>
      <c r="B126" s="46"/>
      <c r="C126" s="46"/>
      <c r="D126" s="46"/>
      <c r="E126" s="46"/>
    </row>
    <row r="127" spans="1:5" s="17" customFormat="1" ht="12.75">
      <c r="A127" s="18"/>
      <c r="B127" s="46"/>
      <c r="C127" s="46"/>
      <c r="D127" s="46"/>
      <c r="E127" s="46"/>
    </row>
    <row r="128" spans="1:5" s="17" customFormat="1" ht="12.75">
      <c r="A128" s="18"/>
      <c r="B128" s="46"/>
      <c r="C128" s="46"/>
      <c r="D128" s="46"/>
      <c r="E128" s="46"/>
    </row>
    <row r="129" spans="1:5" s="17" customFormat="1" ht="12.75">
      <c r="A129" s="18"/>
      <c r="B129" s="46"/>
      <c r="C129" s="46"/>
      <c r="D129" s="46"/>
      <c r="E129" s="46"/>
    </row>
    <row r="130" spans="1:5" s="17" customFormat="1" ht="12.75">
      <c r="A130" s="18"/>
      <c r="B130" s="46"/>
      <c r="C130" s="46"/>
      <c r="D130" s="46"/>
      <c r="E130" s="46"/>
    </row>
    <row r="131" spans="1:5" s="17" customFormat="1" ht="12.75">
      <c r="A131" s="18"/>
      <c r="B131" s="46"/>
      <c r="C131" s="46"/>
      <c r="D131" s="46"/>
      <c r="E131" s="46"/>
    </row>
    <row r="132" spans="1:5" s="17" customFormat="1" ht="12.75">
      <c r="A132" s="18"/>
      <c r="B132" s="46"/>
      <c r="C132" s="46"/>
      <c r="D132" s="46"/>
      <c r="E132" s="46"/>
    </row>
    <row r="133" spans="1:5" s="17" customFormat="1" ht="12.75">
      <c r="A133" s="18"/>
      <c r="B133" s="46"/>
      <c r="C133" s="46"/>
      <c r="D133" s="46"/>
      <c r="E133" s="46"/>
    </row>
    <row r="134" spans="1:5" s="17" customFormat="1" ht="12.75">
      <c r="A134" s="18"/>
      <c r="B134" s="46"/>
      <c r="C134" s="46"/>
      <c r="D134" s="46"/>
      <c r="E134" s="46"/>
    </row>
    <row r="135" spans="1:5" s="17" customFormat="1" ht="12.75">
      <c r="A135" s="18"/>
      <c r="B135" s="46"/>
      <c r="C135" s="46"/>
      <c r="D135" s="46"/>
      <c r="E135" s="46"/>
    </row>
    <row r="136" spans="1:5" s="17" customFormat="1" ht="12.75">
      <c r="A136" s="18"/>
      <c r="B136" s="46"/>
      <c r="C136" s="46"/>
      <c r="D136" s="46"/>
      <c r="E136" s="46"/>
    </row>
    <row r="137" spans="1:5" s="17" customFormat="1" ht="12.75">
      <c r="A137" s="18"/>
      <c r="B137" s="46"/>
      <c r="C137" s="46"/>
      <c r="D137" s="46"/>
      <c r="E137" s="46"/>
    </row>
    <row r="138" spans="1:5" s="17" customFormat="1" ht="12.75">
      <c r="A138" s="18"/>
      <c r="B138" s="46"/>
      <c r="C138" s="46"/>
      <c r="D138" s="46"/>
      <c r="E138" s="46"/>
    </row>
    <row r="139" spans="1:5" s="17" customFormat="1" ht="12.75">
      <c r="A139" s="18"/>
      <c r="B139" s="46"/>
      <c r="C139" s="46"/>
      <c r="D139" s="46"/>
      <c r="E139" s="46"/>
    </row>
    <row r="140" spans="1:5" s="17" customFormat="1" ht="12.75">
      <c r="A140" s="18"/>
      <c r="B140" s="46"/>
      <c r="C140" s="46"/>
      <c r="D140" s="46"/>
      <c r="E140" s="46"/>
    </row>
    <row r="141" spans="1:5" s="17" customFormat="1" ht="12.75">
      <c r="A141" s="18"/>
      <c r="B141" s="46"/>
      <c r="C141" s="46"/>
      <c r="D141" s="46"/>
      <c r="E141" s="46"/>
    </row>
    <row r="142" spans="1:5" s="17" customFormat="1" ht="12.75">
      <c r="A142" s="18"/>
      <c r="B142" s="46"/>
      <c r="C142" s="46"/>
      <c r="D142" s="46"/>
      <c r="E142" s="46"/>
    </row>
    <row r="143" spans="1:5" s="17" customFormat="1" ht="12.75">
      <c r="A143" s="18"/>
      <c r="B143" s="46"/>
      <c r="C143" s="46"/>
      <c r="D143" s="46"/>
      <c r="E143" s="46"/>
    </row>
    <row r="144" spans="1:5" s="17" customFormat="1" ht="12.75">
      <c r="A144" s="18"/>
      <c r="B144" s="46"/>
      <c r="C144" s="46"/>
      <c r="D144" s="46"/>
      <c r="E144" s="46"/>
    </row>
    <row r="145" spans="1:5" s="17" customFormat="1" ht="12.75">
      <c r="A145" s="18"/>
      <c r="B145" s="46"/>
      <c r="C145" s="46"/>
      <c r="D145" s="46"/>
      <c r="E145" s="46"/>
    </row>
    <row r="146" spans="1:5" s="17" customFormat="1" ht="12.75">
      <c r="A146" s="18"/>
      <c r="B146" s="46"/>
      <c r="C146" s="46"/>
      <c r="D146" s="46"/>
      <c r="E146" s="46"/>
    </row>
    <row r="147" spans="1:5" s="17" customFormat="1" ht="12.75">
      <c r="A147" s="18"/>
      <c r="B147" s="46"/>
      <c r="C147" s="46"/>
      <c r="D147" s="46"/>
      <c r="E147" s="46"/>
    </row>
    <row r="148" spans="1:5" s="17" customFormat="1" ht="12.75">
      <c r="A148" s="18"/>
      <c r="B148" s="46"/>
      <c r="C148" s="46"/>
      <c r="D148" s="46"/>
      <c r="E148" s="46"/>
    </row>
    <row r="149" spans="1:5" s="17" customFormat="1" ht="12.75">
      <c r="A149" s="18"/>
      <c r="B149" s="46"/>
      <c r="C149" s="46"/>
      <c r="D149" s="46"/>
      <c r="E149" s="46"/>
    </row>
    <row r="150" spans="1:5" s="17" customFormat="1" ht="12.75">
      <c r="A150" s="18"/>
      <c r="B150" s="46"/>
      <c r="C150" s="46"/>
      <c r="D150" s="46"/>
      <c r="E150" s="46"/>
    </row>
    <row r="151" spans="1:5" s="17" customFormat="1" ht="12.75">
      <c r="A151" s="18"/>
      <c r="B151" s="46"/>
      <c r="C151" s="46"/>
      <c r="D151" s="46"/>
      <c r="E151" s="46"/>
    </row>
    <row r="152" spans="1:5" s="17" customFormat="1" ht="12.75">
      <c r="A152" s="18"/>
      <c r="B152" s="46"/>
      <c r="C152" s="46"/>
      <c r="D152" s="46"/>
      <c r="E152" s="46"/>
    </row>
    <row r="153" spans="1:5" s="17" customFormat="1" ht="12.75">
      <c r="A153" s="18"/>
      <c r="B153" s="46"/>
      <c r="C153" s="46"/>
      <c r="D153" s="46"/>
      <c r="E153" s="46"/>
    </row>
    <row r="154" spans="1:5" s="17" customFormat="1" ht="12.75">
      <c r="A154" s="18"/>
      <c r="B154" s="46"/>
      <c r="C154" s="46"/>
      <c r="D154" s="46"/>
      <c r="E154" s="46"/>
    </row>
    <row r="155" spans="1:5" s="17" customFormat="1" ht="12.75">
      <c r="A155" s="18"/>
      <c r="B155" s="46"/>
      <c r="C155" s="46"/>
      <c r="D155" s="46"/>
      <c r="E155" s="46"/>
    </row>
    <row r="156" spans="1:5" s="17" customFormat="1" ht="12.75">
      <c r="A156" s="18"/>
      <c r="B156" s="46"/>
      <c r="C156" s="46"/>
      <c r="D156" s="46"/>
      <c r="E156" s="46"/>
    </row>
    <row r="157" spans="1:5" s="17" customFormat="1" ht="12.75">
      <c r="A157" s="18"/>
      <c r="B157" s="46"/>
      <c r="C157" s="46"/>
      <c r="D157" s="46"/>
      <c r="E157" s="46"/>
    </row>
    <row r="158" spans="1:5" s="17" customFormat="1" ht="12.75">
      <c r="A158" s="18"/>
      <c r="B158" s="46"/>
      <c r="C158" s="46"/>
      <c r="D158" s="46"/>
      <c r="E158" s="46"/>
    </row>
    <row r="159" spans="1:5" s="17" customFormat="1" ht="12.75">
      <c r="A159" s="18"/>
      <c r="B159" s="46"/>
      <c r="C159" s="46"/>
      <c r="D159" s="46"/>
      <c r="E159" s="46"/>
    </row>
    <row r="160" spans="1:5" s="17" customFormat="1" ht="12.75">
      <c r="A160" s="18"/>
      <c r="B160" s="46"/>
      <c r="C160" s="46"/>
      <c r="D160" s="46"/>
      <c r="E160" s="46"/>
    </row>
    <row r="161" spans="1:5" s="17" customFormat="1" ht="12.75">
      <c r="A161" s="18"/>
      <c r="B161" s="46"/>
      <c r="C161" s="46"/>
      <c r="D161" s="46"/>
      <c r="E161" s="46"/>
    </row>
    <row r="162" spans="1:5" s="17" customFormat="1" ht="12.75">
      <c r="A162" s="18"/>
      <c r="B162" s="46"/>
      <c r="C162" s="46"/>
      <c r="D162" s="46"/>
      <c r="E162" s="46"/>
    </row>
    <row r="163" spans="1:5" s="17" customFormat="1" ht="12.75">
      <c r="A163" s="18"/>
      <c r="B163" s="46"/>
      <c r="C163" s="46"/>
      <c r="D163" s="46"/>
      <c r="E163" s="46"/>
    </row>
    <row r="164" spans="1:5" s="17" customFormat="1" ht="12.75">
      <c r="A164" s="18"/>
      <c r="B164" s="46"/>
      <c r="C164" s="46"/>
      <c r="D164" s="46"/>
      <c r="E164" s="46"/>
    </row>
    <row r="165" spans="1:5" s="17" customFormat="1" ht="12.75">
      <c r="A165" s="18"/>
      <c r="B165" s="46"/>
      <c r="C165" s="46"/>
      <c r="D165" s="46"/>
      <c r="E165" s="46"/>
    </row>
    <row r="166" spans="1:5" s="17" customFormat="1" ht="12.75">
      <c r="A166" s="18"/>
      <c r="B166" s="46"/>
      <c r="C166" s="46"/>
      <c r="D166" s="46"/>
      <c r="E166" s="46"/>
    </row>
    <row r="167" spans="1:5" s="17" customFormat="1" ht="12.75">
      <c r="A167" s="18"/>
      <c r="B167" s="46"/>
      <c r="C167" s="46"/>
      <c r="D167" s="46"/>
      <c r="E167" s="46"/>
    </row>
    <row r="168" spans="1:5" s="17" customFormat="1" ht="12.75">
      <c r="A168" s="18"/>
      <c r="B168" s="46"/>
      <c r="C168" s="46"/>
      <c r="D168" s="46"/>
      <c r="E168" s="46"/>
    </row>
    <row r="169" spans="1:5" s="17" customFormat="1" ht="12.75">
      <c r="A169" s="18"/>
      <c r="B169" s="46"/>
      <c r="C169" s="46"/>
      <c r="D169" s="46"/>
      <c r="E169" s="46"/>
    </row>
    <row r="170" spans="1:5" s="17" customFormat="1" ht="12.75">
      <c r="A170" s="18"/>
      <c r="B170" s="46"/>
      <c r="C170" s="46"/>
      <c r="D170" s="46"/>
      <c r="E170" s="46"/>
    </row>
    <row r="171" spans="1:5" s="17" customFormat="1" ht="12.75">
      <c r="A171" s="18"/>
      <c r="B171" s="46"/>
      <c r="C171" s="46"/>
      <c r="D171" s="46"/>
      <c r="E171" s="46"/>
    </row>
    <row r="172" spans="1:5" s="17" customFormat="1" ht="12.75">
      <c r="A172" s="18"/>
      <c r="B172" s="46"/>
      <c r="C172" s="46"/>
      <c r="D172" s="46"/>
      <c r="E172" s="46"/>
    </row>
    <row r="173" spans="1:5" s="17" customFormat="1" ht="12.75">
      <c r="A173" s="18"/>
      <c r="B173" s="46"/>
      <c r="C173" s="46"/>
      <c r="D173" s="46"/>
      <c r="E173" s="46"/>
    </row>
    <row r="174" spans="1:5" s="17" customFormat="1" ht="12.75">
      <c r="A174" s="18"/>
      <c r="B174" s="46"/>
      <c r="C174" s="46"/>
      <c r="D174" s="46"/>
      <c r="E174" s="46"/>
    </row>
    <row r="175" spans="1:5" s="17" customFormat="1" ht="12.75">
      <c r="A175" s="18"/>
      <c r="B175" s="46"/>
      <c r="C175" s="46"/>
      <c r="D175" s="46"/>
      <c r="E175" s="46"/>
    </row>
    <row r="176" spans="1:5" s="17" customFormat="1" ht="12.75">
      <c r="A176" s="18"/>
      <c r="B176" s="46"/>
      <c r="C176" s="46"/>
      <c r="D176" s="46"/>
      <c r="E176" s="46"/>
    </row>
    <row r="177" spans="1:5" s="17" customFormat="1" ht="12.75">
      <c r="A177" s="18"/>
      <c r="B177" s="46"/>
      <c r="C177" s="46"/>
      <c r="D177" s="46"/>
      <c r="E177" s="46"/>
    </row>
    <row r="178" spans="1:5" s="17" customFormat="1" ht="12.75">
      <c r="A178" s="18"/>
      <c r="B178" s="46"/>
      <c r="C178" s="46"/>
      <c r="D178" s="46"/>
      <c r="E178" s="46"/>
    </row>
    <row r="179" spans="1:5" s="17" customFormat="1" ht="12.75">
      <c r="A179" s="18"/>
      <c r="B179" s="46"/>
      <c r="C179" s="46"/>
      <c r="D179" s="46"/>
      <c r="E179" s="46"/>
    </row>
    <row r="180" spans="1:5" s="17" customFormat="1" ht="12.75">
      <c r="A180" s="18"/>
      <c r="B180" s="46"/>
      <c r="C180" s="46"/>
      <c r="D180" s="46"/>
      <c r="E180" s="46"/>
    </row>
    <row r="181" spans="1:5" s="17" customFormat="1" ht="12.75">
      <c r="A181" s="18"/>
      <c r="B181" s="46"/>
      <c r="C181" s="46"/>
      <c r="D181" s="46"/>
      <c r="E181" s="46"/>
    </row>
    <row r="182" spans="1:5" s="17" customFormat="1" ht="12.75">
      <c r="A182" s="18"/>
      <c r="B182" s="46"/>
      <c r="C182" s="46"/>
      <c r="D182" s="46"/>
      <c r="E182" s="46"/>
    </row>
    <row r="183" spans="1:5" s="17" customFormat="1" ht="12.75">
      <c r="A183" s="18"/>
      <c r="B183" s="46"/>
      <c r="C183" s="46"/>
      <c r="D183" s="46"/>
      <c r="E183" s="46"/>
    </row>
    <row r="184" spans="1:5" s="17" customFormat="1" ht="12.75">
      <c r="A184" s="18"/>
      <c r="B184" s="46"/>
      <c r="C184" s="46"/>
      <c r="D184" s="46"/>
      <c r="E184" s="46"/>
    </row>
    <row r="185" spans="1:5" s="17" customFormat="1" ht="12.75">
      <c r="A185" s="18"/>
      <c r="B185" s="46"/>
      <c r="C185" s="46"/>
      <c r="D185" s="46"/>
      <c r="E185" s="46"/>
    </row>
    <row r="186" spans="1:5" s="17" customFormat="1" ht="12.75">
      <c r="A186" s="18"/>
      <c r="B186" s="46"/>
      <c r="C186" s="46"/>
      <c r="D186" s="46"/>
      <c r="E186" s="46"/>
    </row>
    <row r="187" spans="1:5" s="17" customFormat="1" ht="12.75">
      <c r="A187" s="18"/>
      <c r="B187" s="46"/>
      <c r="C187" s="46"/>
      <c r="D187" s="46"/>
      <c r="E187" s="46"/>
    </row>
    <row r="188" spans="1:5" s="17" customFormat="1" ht="12.75">
      <c r="A188" s="18"/>
      <c r="B188" s="46"/>
      <c r="C188" s="46"/>
      <c r="D188" s="46"/>
      <c r="E188" s="46"/>
    </row>
    <row r="189" spans="1:5" s="17" customFormat="1" ht="12.75">
      <c r="A189" s="18"/>
      <c r="B189" s="46"/>
      <c r="C189" s="46"/>
      <c r="D189" s="46"/>
      <c r="E189" s="46"/>
    </row>
    <row r="190" spans="1:5" s="17" customFormat="1" ht="12.75">
      <c r="A190" s="18"/>
      <c r="B190" s="46"/>
      <c r="C190" s="46"/>
      <c r="D190" s="46"/>
      <c r="E190" s="46"/>
    </row>
    <row r="191" spans="1:5" s="17" customFormat="1" ht="12.75">
      <c r="A191" s="18"/>
      <c r="B191" s="46"/>
      <c r="C191" s="46"/>
      <c r="D191" s="46"/>
      <c r="E191" s="46"/>
    </row>
    <row r="192" spans="1:5" s="17" customFormat="1" ht="12.75">
      <c r="A192" s="18"/>
      <c r="B192" s="46"/>
      <c r="C192" s="46"/>
      <c r="D192" s="46"/>
      <c r="E192" s="46"/>
    </row>
    <row r="193" spans="1:5" s="17" customFormat="1" ht="12.75">
      <c r="A193" s="18"/>
      <c r="B193" s="46"/>
      <c r="C193" s="46"/>
      <c r="D193" s="46"/>
      <c r="E193" s="46"/>
    </row>
    <row r="194" spans="1:5" s="17" customFormat="1" ht="12.75">
      <c r="A194" s="18"/>
      <c r="B194" s="46"/>
      <c r="C194" s="46"/>
      <c r="D194" s="46"/>
      <c r="E194" s="46"/>
    </row>
    <row r="195" spans="1:5" s="17" customFormat="1" ht="12.75">
      <c r="A195" s="18"/>
      <c r="B195" s="46"/>
      <c r="C195" s="46"/>
      <c r="D195" s="46"/>
      <c r="E195" s="46"/>
    </row>
    <row r="196" spans="1:5" s="17" customFormat="1" ht="12.75">
      <c r="A196" s="18"/>
      <c r="B196" s="46"/>
      <c r="C196" s="46"/>
      <c r="D196" s="46"/>
      <c r="E196" s="46"/>
    </row>
    <row r="197" spans="1:5" s="17" customFormat="1" ht="12.75">
      <c r="A197" s="18"/>
      <c r="B197" s="46"/>
      <c r="C197" s="46"/>
      <c r="D197" s="46"/>
      <c r="E197" s="46"/>
    </row>
    <row r="198" spans="1:5" s="17" customFormat="1" ht="12.75">
      <c r="A198" s="18"/>
      <c r="B198" s="46"/>
      <c r="C198" s="46"/>
      <c r="D198" s="46"/>
      <c r="E198" s="46"/>
    </row>
    <row r="199" spans="1:5" s="17" customFormat="1" ht="12.75">
      <c r="A199" s="18"/>
      <c r="B199" s="46"/>
      <c r="C199" s="46"/>
      <c r="D199" s="46"/>
      <c r="E199" s="46"/>
    </row>
    <row r="200" spans="1:5" s="17" customFormat="1" ht="12.75">
      <c r="A200" s="18"/>
      <c r="B200" s="46"/>
      <c r="C200" s="46"/>
      <c r="D200" s="46"/>
      <c r="E200" s="46"/>
    </row>
    <row r="201" spans="1:5" s="17" customFormat="1" ht="12.75">
      <c r="A201" s="18"/>
      <c r="B201" s="46"/>
      <c r="C201" s="46"/>
      <c r="D201" s="46"/>
      <c r="E201" s="46"/>
    </row>
    <row r="202" spans="1:5" s="17" customFormat="1" ht="12.75">
      <c r="A202" s="18"/>
      <c r="B202" s="46"/>
      <c r="C202" s="46"/>
      <c r="D202" s="46"/>
      <c r="E202" s="46"/>
    </row>
    <row r="203" spans="1:5" s="17" customFormat="1" ht="12.75">
      <c r="A203" s="18"/>
      <c r="B203" s="46"/>
      <c r="C203" s="46"/>
      <c r="D203" s="46"/>
      <c r="E203" s="46"/>
    </row>
    <row r="204" spans="1:5" s="17" customFormat="1" ht="12.75">
      <c r="A204" s="18"/>
      <c r="B204" s="46"/>
      <c r="C204" s="46"/>
      <c r="D204" s="46"/>
      <c r="E204" s="46"/>
    </row>
    <row r="205" spans="1:5" s="17" customFormat="1" ht="12.75">
      <c r="A205" s="18"/>
      <c r="B205" s="46"/>
      <c r="C205" s="46"/>
      <c r="D205" s="46"/>
      <c r="E205" s="46"/>
    </row>
    <row r="206" spans="1:5" s="17" customFormat="1" ht="12.75">
      <c r="A206" s="18"/>
      <c r="B206" s="46"/>
      <c r="C206" s="46"/>
      <c r="D206" s="46"/>
      <c r="E206" s="46"/>
    </row>
    <row r="207" spans="1:5" s="17" customFormat="1" ht="12.75">
      <c r="A207" s="18"/>
      <c r="B207" s="46"/>
      <c r="C207" s="46"/>
      <c r="D207" s="46"/>
      <c r="E207" s="46"/>
    </row>
    <row r="208" spans="1:5" s="17" customFormat="1" ht="12.75">
      <c r="A208" s="18"/>
      <c r="B208" s="46"/>
      <c r="C208" s="46"/>
      <c r="D208" s="46"/>
      <c r="E208" s="46"/>
    </row>
    <row r="209" spans="1:5" s="17" customFormat="1" ht="12.75">
      <c r="A209" s="18"/>
      <c r="B209" s="46"/>
      <c r="C209" s="46"/>
      <c r="D209" s="46"/>
      <c r="E209" s="46"/>
    </row>
    <row r="210" spans="1:5" s="17" customFormat="1" ht="12.75">
      <c r="A210" s="18"/>
      <c r="B210" s="46"/>
      <c r="C210" s="46"/>
      <c r="D210" s="46"/>
      <c r="E210" s="46"/>
    </row>
    <row r="211" spans="1:5" s="17" customFormat="1" ht="12.75">
      <c r="A211" s="18"/>
      <c r="B211" s="46"/>
      <c r="C211" s="46"/>
      <c r="D211" s="46"/>
      <c r="E211" s="46"/>
    </row>
    <row r="212" spans="1:5" s="17" customFormat="1" ht="12.75">
      <c r="A212" s="18"/>
      <c r="B212" s="46"/>
      <c r="C212" s="46"/>
      <c r="D212" s="46"/>
      <c r="E212" s="46"/>
    </row>
    <row r="213" spans="1:5" s="17" customFormat="1" ht="12.75">
      <c r="A213" s="18"/>
      <c r="B213" s="46"/>
      <c r="C213" s="46"/>
      <c r="D213" s="46"/>
      <c r="E213" s="46"/>
    </row>
    <row r="214" spans="1:5" s="17" customFormat="1" ht="12.75">
      <c r="A214" s="18"/>
      <c r="B214" s="46"/>
      <c r="C214" s="46"/>
      <c r="D214" s="46"/>
      <c r="E214" s="46"/>
    </row>
    <row r="215" spans="1:5" s="17" customFormat="1" ht="12.75">
      <c r="A215" s="18"/>
      <c r="B215" s="46"/>
      <c r="C215" s="46"/>
      <c r="D215" s="46"/>
      <c r="E215" s="46"/>
    </row>
    <row r="216" spans="1:5" s="17" customFormat="1" ht="12.75">
      <c r="A216" s="18"/>
      <c r="B216" s="46"/>
      <c r="C216" s="46"/>
      <c r="D216" s="46"/>
      <c r="E216" s="46"/>
    </row>
    <row r="217" spans="1:5" s="17" customFormat="1" ht="12.75">
      <c r="A217" s="18"/>
      <c r="B217" s="46"/>
      <c r="C217" s="46"/>
      <c r="D217" s="46"/>
      <c r="E217" s="46"/>
    </row>
    <row r="218" spans="1:5" s="17" customFormat="1" ht="12.75">
      <c r="A218" s="18"/>
      <c r="B218" s="46"/>
      <c r="C218" s="46"/>
      <c r="D218" s="46"/>
      <c r="E218" s="46"/>
    </row>
    <row r="219" spans="1:5" s="17" customFormat="1" ht="12.75">
      <c r="A219" s="18"/>
      <c r="B219" s="46"/>
      <c r="C219" s="46"/>
      <c r="D219" s="46"/>
      <c r="E219" s="46"/>
    </row>
    <row r="220" spans="1:5" s="17" customFormat="1" ht="12.75">
      <c r="A220" s="18"/>
      <c r="B220" s="46"/>
      <c r="C220" s="46"/>
      <c r="D220" s="46"/>
      <c r="E220" s="46"/>
    </row>
    <row r="221" spans="1:5" s="17" customFormat="1" ht="12.75">
      <c r="A221" s="18"/>
      <c r="B221" s="46"/>
      <c r="C221" s="46"/>
      <c r="D221" s="46"/>
      <c r="E221" s="46"/>
    </row>
    <row r="222" spans="1:5" s="17" customFormat="1" ht="12.75">
      <c r="A222" s="18"/>
      <c r="B222" s="46"/>
      <c r="C222" s="46"/>
      <c r="D222" s="46"/>
      <c r="E222" s="46"/>
    </row>
    <row r="223" spans="1:5" s="17" customFormat="1" ht="12.75">
      <c r="A223" s="18"/>
      <c r="B223" s="46"/>
      <c r="C223" s="46"/>
      <c r="D223" s="46"/>
      <c r="E223" s="46"/>
    </row>
    <row r="224" spans="1:5" s="17" customFormat="1" ht="12.75">
      <c r="A224" s="18"/>
      <c r="B224" s="46"/>
      <c r="C224" s="46"/>
      <c r="D224" s="46"/>
      <c r="E224" s="46"/>
    </row>
    <row r="225" spans="1:5" s="17" customFormat="1" ht="12.75">
      <c r="A225" s="18"/>
      <c r="B225" s="46"/>
      <c r="C225" s="46"/>
      <c r="D225" s="46"/>
      <c r="E225" s="46"/>
    </row>
    <row r="226" spans="1:5" s="17" customFormat="1" ht="12.75">
      <c r="A226" s="18"/>
      <c r="B226" s="46"/>
      <c r="C226" s="46"/>
      <c r="D226" s="46"/>
      <c r="E226" s="46"/>
    </row>
    <row r="227" spans="1:5" s="17" customFormat="1" ht="12.75">
      <c r="A227" s="18"/>
      <c r="B227" s="46"/>
      <c r="C227" s="46"/>
      <c r="D227" s="46"/>
      <c r="E227" s="46"/>
    </row>
    <row r="228" spans="1:5" s="17" customFormat="1" ht="12.75">
      <c r="A228" s="18"/>
      <c r="B228" s="46"/>
      <c r="C228" s="46"/>
      <c r="D228" s="46"/>
      <c r="E228" s="46"/>
    </row>
    <row r="229" spans="1:5" s="17" customFormat="1" ht="12.75">
      <c r="A229" s="18"/>
      <c r="B229" s="46"/>
      <c r="C229" s="46"/>
      <c r="D229" s="46"/>
      <c r="E229" s="46"/>
    </row>
    <row r="230" spans="1:5" s="17" customFormat="1" ht="12.75">
      <c r="A230" s="18"/>
      <c r="B230" s="46"/>
      <c r="C230" s="46"/>
      <c r="D230" s="46"/>
      <c r="E230" s="46"/>
    </row>
    <row r="231" spans="1:5" s="17" customFormat="1" ht="12.75">
      <c r="A231" s="18"/>
      <c r="B231" s="46"/>
      <c r="C231" s="46"/>
      <c r="D231" s="46"/>
      <c r="E231" s="46"/>
    </row>
    <row r="232" spans="1:5" s="17" customFormat="1" ht="12.75">
      <c r="A232" s="18"/>
      <c r="B232" s="46"/>
      <c r="C232" s="46"/>
      <c r="D232" s="46"/>
      <c r="E232" s="46"/>
    </row>
    <row r="233" spans="1:5" s="17" customFormat="1" ht="12.75">
      <c r="A233" s="18"/>
      <c r="B233" s="46"/>
      <c r="C233" s="46"/>
      <c r="D233" s="46"/>
      <c r="E233" s="46"/>
    </row>
    <row r="234" spans="1:5" s="17" customFormat="1" ht="12.75">
      <c r="A234" s="18"/>
      <c r="B234" s="46"/>
      <c r="C234" s="46"/>
      <c r="D234" s="46"/>
      <c r="E234" s="46"/>
    </row>
    <row r="235" spans="1:5" s="17" customFormat="1" ht="12.75">
      <c r="A235" s="18"/>
      <c r="B235" s="46"/>
      <c r="C235" s="46"/>
      <c r="D235" s="46"/>
      <c r="E235" s="46"/>
    </row>
    <row r="236" spans="1:5" s="17" customFormat="1" ht="12.75">
      <c r="A236" s="18"/>
      <c r="B236" s="46"/>
      <c r="C236" s="46"/>
      <c r="D236" s="46"/>
      <c r="E236" s="46"/>
    </row>
  </sheetData>
  <sheetProtection/>
  <printOptions/>
  <pageMargins left="0.16" right="0.24" top="0.55" bottom="0.5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ИАО УГПС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оперативной обстановки</dc:title>
  <dc:subject>Статистика пожаров</dc:subject>
  <dc:creator>Жариков В.Н.</dc:creator>
  <cp:keywords/>
  <dc:description/>
  <cp:lastModifiedBy>admin-gu</cp:lastModifiedBy>
  <cp:lastPrinted>2018-07-17T12:54:57Z</cp:lastPrinted>
  <dcterms:created xsi:type="dcterms:W3CDTF">1999-10-20T06:03:15Z</dcterms:created>
  <dcterms:modified xsi:type="dcterms:W3CDTF">2018-11-02T05:58:46Z</dcterms:modified>
  <cp:category/>
  <cp:version/>
  <cp:contentType/>
  <cp:contentStatus/>
</cp:coreProperties>
</file>