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8535" activeTab="0"/>
  </bookViews>
  <sheets>
    <sheet name="справка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<sst xmlns="http://schemas.openxmlformats.org/spreadsheetml/2006/main" count="45" uniqueCount="35">
  <si>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Аналитическая справка 7 мероприятие</t>
  </si>
  <si>
    <t>Анализ кредиторской задолженности бюджетных учреждений и муниципальных предприятий Тонкинского муниципального района</t>
  </si>
  <si>
    <t>наименование показателя</t>
  </si>
  <si>
    <t>2009 год</t>
  </si>
  <si>
    <t>май</t>
  </si>
  <si>
    <t>июнь</t>
  </si>
  <si>
    <t>июль</t>
  </si>
  <si>
    <t>янв.</t>
  </si>
  <si>
    <t>фев.</t>
  </si>
  <si>
    <t>март</t>
  </si>
  <si>
    <t>апрель</t>
  </si>
  <si>
    <t>Расходы районного бюджета Тонкинского муниципального района,тыс. руб.</t>
  </si>
  <si>
    <t>Среднемесячные расходы, тыс. руб.</t>
  </si>
  <si>
    <t>Объем кредиторской задолженности бюджета по состоянию на 1 число месяца, тыс. руб.</t>
  </si>
  <si>
    <t>Отношение кредиторской задолженности к среднемесячным расходам бюджета, %</t>
  </si>
  <si>
    <t>август</t>
  </si>
  <si>
    <t>сентябрь</t>
  </si>
  <si>
    <t>октябрь</t>
  </si>
  <si>
    <t>ноябрь</t>
  </si>
  <si>
    <t>декабрь</t>
  </si>
  <si>
    <t>2010 год</t>
  </si>
  <si>
    <t>на 1 мая</t>
  </si>
  <si>
    <t>на 1 фев</t>
  </si>
  <si>
    <t>на 1 мар</t>
  </si>
  <si>
    <t>на 1 апр</t>
  </si>
  <si>
    <t>на 1 июн</t>
  </si>
  <si>
    <t>на 1 июл</t>
  </si>
  <si>
    <t>на 1 авг</t>
  </si>
  <si>
    <t>на 1 сент</t>
  </si>
  <si>
    <t>на 1 окт</t>
  </si>
  <si>
    <t>на 1 ноя</t>
  </si>
  <si>
    <t>на 1 дек</t>
  </si>
  <si>
    <t>на 1 янв</t>
  </si>
  <si>
    <t xml:space="preserve">Анализируя динамику общего объема кредиторской задолженности и среднемесячных расходов бюджета приведенных в таблице следует отметить, что доля кредиторской задолженности в среднемесячных расходах бюджета в 2010 году значительно ниже аналогичного показателя  за 2009 год. Так доля кредиторской задолженности в среднемесячных расходах бюджета на 01.02.2010, на 01.03.2010 г., 01.04.2010 г., на 01.05.2010 г., на 01.06.2010 г. снизилась на 22 %, на 1 %, на 18,2 %, на 28,5 %, на 18,3 % по отношению к аналогичным показателям на соответствующие отчетные даты 2009 года. На 1 июня 2010 года кредиторская задолженность  составила 5319,6 тыс. руб. (32,7 % от среднемесячных расходов бюджета). Кроме того, в динамике текущего года наблюдается положительная тенденция снижения удельного веса кредиторской задолженности бюджетных учреждений Тонкинского района в общей сумме среднемесячных расходов. 
Результаты проведенного анализа удельного веса кредиторской задолженности в среднемесячных расходах бюджета показывают, что 4 уровень мероприятия 7 «Кредиторская задолженность не превышает среднемесячных расходов бюджета» достигнут. Просроченная кредиторская задолженность отсутствует.
</t>
  </si>
  <si>
    <t>Приложение 17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</si>
</sst>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0"/>
    <numFmt numFmtId="187" formatCode="0.000"/>
    <numFmt numFmtId="188" formatCode="[$-FC19]d\ mmmm\ yyyy\ &quot;г.&quot;"/>
    <numFmt numFmtId="189" formatCode="[$-419]d\ mmm;@"/>
  </numFmts>
  <fonts count="5">
    <font>
      <sz val="10"/>
      <name val="Arial"/>
      <family val="0"/>
    </font>
    <font>
      <b/>
      <sz val="12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 horizontal="left" vertical="center" wrapText="1"/>
    </xf>
    <xf numFmtId="185" fontId="2" fillId="0" borderId="1" xfId="0" applyNumberFormat="1" applyFont="1" applyBorder="1" applyAlignment="1">
      <alignment horizontal="center" vertical="center" wrapText="1"/>
    </xf>
    <xf numFmtId="185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189" fontId="2" fillId="0" borderId="1" xfId="0" applyNumberFormat="1" applyFont="1" applyBorder="1" applyAlignment="1">
      <alignment/>
    </xf>
    <xf numFmtId="189" fontId="2" fillId="0" borderId="1" xfId="0" applyNumberFormat="1" applyFont="1" applyBorder="1" applyAlignment="1">
      <alignment horizontal="center" vertical="center"/>
    </xf>
    <xf numFmtId="189" fontId="0" fillId="0" borderId="0" xfId="0" applyNumberFormat="1" applyAlignment="1">
      <alignment/>
    </xf>
    <xf numFmtId="185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T13"/>
  <sheetViews>
    <sheetView tabSelected="1" zoomScale="75" zoomScaleNormal="75" workbookViewId="0" topLeftCell="D1">
      <selection activeCell="P1" sqref="P1:R1"/>
    </sheetView>
  </sheetViews>
  <sheetFormatPr defaultColWidth="9.140625" defaultRowHeight="12.75"/>
  <cols>
    <col min="1" max="1" width="40.57421875" style="0" customWidth="1"/>
    <col min="2" max="2" width="9.28125" style="0" bestFit="1" customWidth="1"/>
    <col min="3" max="4" width="10.00390625" style="0" bestFit="1" customWidth="1"/>
    <col min="5" max="5" width="10.7109375" style="0" customWidth="1"/>
    <col min="7" max="7" width="11.00390625" style="0" customWidth="1"/>
    <col min="8" max="8" width="9.28125" style="0" bestFit="1" customWidth="1"/>
    <col min="9" max="9" width="9.57421875" style="0" bestFit="1" customWidth="1"/>
    <col min="10" max="10" width="11.421875" style="0" customWidth="1"/>
    <col min="11" max="11" width="10.421875" style="0" customWidth="1"/>
    <col min="12" max="12" width="9.28125" style="0" bestFit="1" customWidth="1"/>
    <col min="13" max="13" width="10.8515625" style="0" customWidth="1"/>
    <col min="14" max="14" width="11.28125" style="0" customWidth="1"/>
    <col min="15" max="15" width="12.00390625" style="0" customWidth="1"/>
    <col min="16" max="16" width="11.00390625" style="0" customWidth="1"/>
    <col min="17" max="17" width="12.140625" style="0" customWidth="1"/>
    <col min="18" max="18" width="11.421875" style="0" customWidth="1"/>
  </cols>
  <sheetData>
    <row r="1" spans="2:18" ht="15.75">
      <c r="B1" s="18"/>
      <c r="C1" s="18"/>
      <c r="D1" s="18"/>
      <c r="P1" s="20" t="s">
        <v>34</v>
      </c>
      <c r="Q1" s="20"/>
      <c r="R1" s="20"/>
    </row>
    <row r="2" spans="1:4" ht="18.75">
      <c r="A2" s="16" t="s">
        <v>0</v>
      </c>
      <c r="B2" s="16"/>
      <c r="C2" s="16"/>
      <c r="D2" s="16"/>
    </row>
    <row r="3" spans="1:18" ht="18.7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spans="1:4" ht="18.75">
      <c r="A4" s="1"/>
      <c r="B4" s="1"/>
      <c r="C4" s="1"/>
      <c r="D4" s="1"/>
    </row>
    <row r="5" spans="1:18" ht="18.75">
      <c r="A5" s="19" t="s">
        <v>2</v>
      </c>
      <c r="B5" s="17" t="s">
        <v>3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 t="s">
        <v>20</v>
      </c>
      <c r="O5" s="17"/>
      <c r="P5" s="17"/>
      <c r="Q5" s="17"/>
      <c r="R5" s="17"/>
    </row>
    <row r="6" spans="1:18" ht="18.75">
      <c r="A6" s="19"/>
      <c r="B6" s="4" t="s">
        <v>7</v>
      </c>
      <c r="C6" s="4" t="s">
        <v>8</v>
      </c>
      <c r="D6" s="4" t="s">
        <v>9</v>
      </c>
      <c r="E6" s="4" t="s">
        <v>10</v>
      </c>
      <c r="F6" s="5" t="s">
        <v>4</v>
      </c>
      <c r="G6" s="5" t="s">
        <v>5</v>
      </c>
      <c r="H6" s="5" t="s">
        <v>6</v>
      </c>
      <c r="I6" s="5" t="s">
        <v>15</v>
      </c>
      <c r="J6" s="5" t="s">
        <v>16</v>
      </c>
      <c r="K6" s="5" t="s">
        <v>17</v>
      </c>
      <c r="L6" s="5" t="s">
        <v>18</v>
      </c>
      <c r="M6" s="5" t="s">
        <v>19</v>
      </c>
      <c r="N6" s="4" t="s">
        <v>7</v>
      </c>
      <c r="O6" s="4" t="s">
        <v>8</v>
      </c>
      <c r="P6" s="4" t="s">
        <v>9</v>
      </c>
      <c r="Q6" s="4" t="s">
        <v>10</v>
      </c>
      <c r="R6" s="5" t="s">
        <v>4</v>
      </c>
    </row>
    <row r="7" spans="1:18" ht="56.25">
      <c r="A7" s="6" t="s">
        <v>11</v>
      </c>
      <c r="B7" s="4">
        <v>7717</v>
      </c>
      <c r="C7" s="4">
        <v>24058</v>
      </c>
      <c r="D7" s="4">
        <v>38807</v>
      </c>
      <c r="E7" s="3">
        <v>54744</v>
      </c>
      <c r="F7" s="4">
        <v>68790</v>
      </c>
      <c r="G7" s="3">
        <v>86876</v>
      </c>
      <c r="H7" s="3">
        <v>105572</v>
      </c>
      <c r="I7" s="3">
        <v>148549</v>
      </c>
      <c r="J7" s="3">
        <v>165629</v>
      </c>
      <c r="K7" s="4">
        <v>184194</v>
      </c>
      <c r="L7" s="4">
        <v>207200</v>
      </c>
      <c r="M7" s="4">
        <v>250677</v>
      </c>
      <c r="N7" s="4">
        <v>7407</v>
      </c>
      <c r="O7" s="4">
        <v>21844</v>
      </c>
      <c r="P7" s="4">
        <v>39638</v>
      </c>
      <c r="Q7" s="4">
        <v>57363</v>
      </c>
      <c r="R7" s="4">
        <v>81444</v>
      </c>
    </row>
    <row r="8" spans="1:20" ht="37.5">
      <c r="A8" s="6" t="s">
        <v>12</v>
      </c>
      <c r="B8" s="8">
        <f>B7/1</f>
        <v>7717</v>
      </c>
      <c r="C8" s="8">
        <f>C7/2</f>
        <v>12029</v>
      </c>
      <c r="D8" s="8">
        <f>D7/3</f>
        <v>12935.666666666666</v>
      </c>
      <c r="E8" s="2">
        <f>E7/4</f>
        <v>13686</v>
      </c>
      <c r="F8" s="2">
        <v>13758</v>
      </c>
      <c r="G8" s="2">
        <f>G7/6</f>
        <v>14479.333333333334</v>
      </c>
      <c r="H8" s="2">
        <f>H7/7</f>
        <v>15081.714285714286</v>
      </c>
      <c r="I8" s="2">
        <f>I7/8</f>
        <v>18568.625</v>
      </c>
      <c r="J8" s="2">
        <f>J7/9</f>
        <v>18403.222222222223</v>
      </c>
      <c r="K8" s="2">
        <f>K7/10</f>
        <v>18419.4</v>
      </c>
      <c r="L8" s="2">
        <f>L7/11</f>
        <v>18836.363636363636</v>
      </c>
      <c r="M8" s="2">
        <f>M7/12</f>
        <v>20889.75</v>
      </c>
      <c r="N8" s="8">
        <f>N7/1</f>
        <v>7407</v>
      </c>
      <c r="O8" s="8">
        <f>O7/2</f>
        <v>10922</v>
      </c>
      <c r="P8" s="8">
        <f>P7/3</f>
        <v>13212.666666666666</v>
      </c>
      <c r="Q8" s="8">
        <f>Q7/4</f>
        <v>14340.75</v>
      </c>
      <c r="R8" s="8">
        <f>R7/5</f>
        <v>16288.8</v>
      </c>
      <c r="S8" s="14"/>
      <c r="T8" s="14"/>
    </row>
    <row r="9" spans="1:19" ht="18.75">
      <c r="A9" s="6"/>
      <c r="B9" s="11" t="s">
        <v>22</v>
      </c>
      <c r="C9" s="11" t="s">
        <v>23</v>
      </c>
      <c r="D9" s="11" t="s">
        <v>24</v>
      </c>
      <c r="E9" s="12" t="s">
        <v>21</v>
      </c>
      <c r="F9" s="11" t="s">
        <v>25</v>
      </c>
      <c r="G9" s="11" t="s">
        <v>26</v>
      </c>
      <c r="H9" s="11" t="s">
        <v>27</v>
      </c>
      <c r="I9" s="11" t="s">
        <v>28</v>
      </c>
      <c r="J9" s="11" t="s">
        <v>29</v>
      </c>
      <c r="K9" s="11" t="s">
        <v>30</v>
      </c>
      <c r="L9" s="11" t="s">
        <v>31</v>
      </c>
      <c r="M9" s="11" t="s">
        <v>32</v>
      </c>
      <c r="N9" s="11" t="s">
        <v>22</v>
      </c>
      <c r="O9" s="11" t="s">
        <v>23</v>
      </c>
      <c r="P9" s="11" t="s">
        <v>24</v>
      </c>
      <c r="Q9" s="12" t="s">
        <v>21</v>
      </c>
      <c r="R9" s="11" t="s">
        <v>25</v>
      </c>
      <c r="S9" s="13"/>
    </row>
    <row r="10" spans="1:18" ht="75">
      <c r="A10" s="6" t="s">
        <v>13</v>
      </c>
      <c r="B10" s="2">
        <v>7629.7</v>
      </c>
      <c r="C10" s="2">
        <v>6591.5</v>
      </c>
      <c r="D10" s="2">
        <v>7435.9</v>
      </c>
      <c r="E10" s="9">
        <v>7219.5</v>
      </c>
      <c r="F10" s="2">
        <v>7020.3</v>
      </c>
      <c r="G10" s="2">
        <v>7113.1</v>
      </c>
      <c r="H10" s="2">
        <v>4469.6</v>
      </c>
      <c r="I10" s="2">
        <v>5347</v>
      </c>
      <c r="J10" s="2">
        <v>4829.1</v>
      </c>
      <c r="K10" s="10">
        <v>5520.3</v>
      </c>
      <c r="L10" s="10">
        <v>6050.9</v>
      </c>
      <c r="M10" s="10">
        <v>102.2</v>
      </c>
      <c r="N10" s="2">
        <v>5696.4</v>
      </c>
      <c r="O10" s="2">
        <v>5875.8</v>
      </c>
      <c r="P10" s="2">
        <v>5195.3</v>
      </c>
      <c r="Q10" s="2">
        <v>3484.1</v>
      </c>
      <c r="R10" s="2">
        <v>5319.6</v>
      </c>
    </row>
    <row r="11" spans="1:18" ht="75">
      <c r="A11" s="6" t="s">
        <v>14</v>
      </c>
      <c r="B11" s="7">
        <f aca="true" t="shared" si="0" ref="B11:G11">B10/B8*100</f>
        <v>98.86873137229493</v>
      </c>
      <c r="C11" s="7">
        <f t="shared" si="0"/>
        <v>54.79674120874554</v>
      </c>
      <c r="D11" s="7">
        <f t="shared" si="0"/>
        <v>57.48370139407839</v>
      </c>
      <c r="E11" s="7">
        <f t="shared" si="0"/>
        <v>52.75098640946953</v>
      </c>
      <c r="F11" s="7">
        <f t="shared" si="0"/>
        <v>51.027038813781076</v>
      </c>
      <c r="G11" s="7">
        <f t="shared" si="0"/>
        <v>49.12588056540356</v>
      </c>
      <c r="H11" s="7">
        <f aca="true" t="shared" si="1" ref="H11:M11">H10/H8*100</f>
        <v>29.635888303716897</v>
      </c>
      <c r="I11" s="7">
        <f t="shared" si="1"/>
        <v>28.795885532719844</v>
      </c>
      <c r="J11" s="7">
        <f t="shared" si="1"/>
        <v>26.240513436656627</v>
      </c>
      <c r="K11" s="7">
        <f t="shared" si="1"/>
        <v>29.97003159712043</v>
      </c>
      <c r="L11" s="7">
        <f t="shared" si="1"/>
        <v>32.12350386100386</v>
      </c>
      <c r="M11" s="7">
        <f t="shared" si="1"/>
        <v>0.4892351512105219</v>
      </c>
      <c r="N11" s="7">
        <f>N10/N8*100</f>
        <v>76.90562980963954</v>
      </c>
      <c r="O11" s="7">
        <f>O10/O8*100</f>
        <v>53.79783922358543</v>
      </c>
      <c r="P11" s="7">
        <f>P10/P8*100</f>
        <v>39.320601443059694</v>
      </c>
      <c r="Q11" s="7">
        <f>Q10/Q8*100</f>
        <v>24.295103115248505</v>
      </c>
      <c r="R11" s="7">
        <f>R10/R8*100</f>
        <v>32.658022690437605</v>
      </c>
    </row>
    <row r="13" spans="1:18" ht="111" customHeight="1">
      <c r="A13" s="15" t="s">
        <v>33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</sheetData>
  <mergeCells count="8">
    <mergeCell ref="A13:R13"/>
    <mergeCell ref="A3:R3"/>
    <mergeCell ref="N5:R5"/>
    <mergeCell ref="B1:D1"/>
    <mergeCell ref="A2:D2"/>
    <mergeCell ref="A5:A6"/>
    <mergeCell ref="B5:M5"/>
    <mergeCell ref="P1:R1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</dc:creator>
  <cp:keywords/>
  <dc:description/>
  <cp:lastModifiedBy>admin</cp:lastModifiedBy>
  <cp:lastPrinted>2010-06-10T06:21:39Z</cp:lastPrinted>
  <dcterms:created xsi:type="dcterms:W3CDTF">2009-06-25T11:35:19Z</dcterms:created>
  <dcterms:modified xsi:type="dcterms:W3CDTF">2011-09-26T11:05:37Z</dcterms:modified>
  <cp:category/>
  <cp:version/>
  <cp:contentType/>
  <cp:contentStatus/>
</cp:coreProperties>
</file>