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020" sheetId="2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G81" i="2" l="1"/>
  <c r="I80" i="2"/>
  <c r="I79" i="2"/>
  <c r="I78" i="2"/>
  <c r="I77" i="2"/>
  <c r="G76" i="2"/>
  <c r="G75" i="2"/>
  <c r="I74" i="2"/>
  <c r="I75" i="2" s="1"/>
  <c r="H75" i="2" s="1"/>
  <c r="G73" i="2"/>
  <c r="I72" i="2"/>
  <c r="I73" i="2" s="1"/>
  <c r="H73" i="2" s="1"/>
  <c r="G71" i="2"/>
  <c r="I70" i="2"/>
  <c r="I69" i="2"/>
  <c r="G68" i="2"/>
  <c r="I67" i="2"/>
  <c r="I66" i="2"/>
  <c r="I68" i="2" s="1"/>
  <c r="H68" i="2" s="1"/>
  <c r="G65" i="2"/>
  <c r="I64" i="2"/>
  <c r="I63" i="2"/>
  <c r="G62" i="2"/>
  <c r="I81" i="2" l="1"/>
  <c r="H81" i="2" s="1"/>
  <c r="I65" i="2"/>
  <c r="H65" i="2" s="1"/>
  <c r="I71" i="2"/>
  <c r="H71" i="2" s="1"/>
  <c r="I76" i="2"/>
  <c r="H76" i="2" s="1"/>
  <c r="I62" i="2"/>
  <c r="H62" i="2" s="1"/>
  <c r="I58" i="2" l="1"/>
  <c r="I60" i="2"/>
  <c r="I56" i="2"/>
  <c r="I55" i="2"/>
  <c r="I57" i="2" s="1"/>
  <c r="I53" i="2"/>
  <c r="I52" i="2"/>
  <c r="I54" i="2" s="1"/>
  <c r="I50" i="2"/>
  <c r="I49" i="2"/>
  <c r="I51" i="2" s="1"/>
  <c r="I47" i="2"/>
  <c r="I46" i="2"/>
  <c r="I48" i="2" s="1"/>
  <c r="I44" i="2"/>
  <c r="I43" i="2"/>
  <c r="I39" i="2"/>
  <c r="I40" i="2"/>
  <c r="I41" i="2"/>
  <c r="I38" i="2"/>
  <c r="I42" i="2" s="1"/>
  <c r="I33" i="2"/>
  <c r="I34" i="2"/>
  <c r="I35" i="2"/>
  <c r="I36" i="2"/>
  <c r="I32" i="2"/>
  <c r="I37" i="2" s="1"/>
  <c r="I29" i="2"/>
  <c r="I30" i="2"/>
  <c r="I28" i="2"/>
  <c r="I31" i="2" s="1"/>
  <c r="I23" i="2"/>
  <c r="I24" i="2"/>
  <c r="I27" i="2" s="1"/>
  <c r="I25" i="2"/>
  <c r="I26" i="2"/>
  <c r="I22" i="2"/>
  <c r="I17" i="2"/>
  <c r="I18" i="2"/>
  <c r="I19" i="2"/>
  <c r="I20" i="2"/>
  <c r="I16" i="2"/>
  <c r="I11" i="2"/>
  <c r="I12" i="2"/>
  <c r="I13" i="2"/>
  <c r="I14" i="2"/>
  <c r="I9" i="2"/>
  <c r="I10" i="2"/>
  <c r="I8" i="2"/>
  <c r="G27" i="2"/>
  <c r="G21" i="2"/>
  <c r="G15" i="2"/>
  <c r="I15" i="2" l="1"/>
  <c r="I21" i="2"/>
  <c r="I45" i="2"/>
  <c r="F24" i="1"/>
  <c r="F23" i="1"/>
  <c r="F22" i="1"/>
  <c r="F21" i="1"/>
  <c r="F18" i="1"/>
  <c r="F16" i="1"/>
  <c r="F14" i="1"/>
  <c r="F13" i="1"/>
  <c r="F12" i="1"/>
  <c r="F10" i="1"/>
  <c r="F9" i="1"/>
  <c r="F7" i="1"/>
  <c r="F6" i="1"/>
  <c r="F20" i="1" l="1"/>
  <c r="D20" i="1"/>
  <c r="F25" i="1"/>
  <c r="D25" i="1"/>
  <c r="E25" i="1" l="1"/>
  <c r="E20" i="1"/>
  <c r="F19" i="1"/>
  <c r="F17" i="1"/>
  <c r="F15" i="1"/>
  <c r="E15" i="1" s="1"/>
  <c r="F11" i="1"/>
  <c r="F8" i="1"/>
  <c r="E8" i="1" s="1"/>
  <c r="D19" i="1"/>
  <c r="D17" i="1"/>
  <c r="D15" i="1"/>
  <c r="D11" i="1"/>
  <c r="D8" i="1"/>
  <c r="E11" i="1" l="1"/>
  <c r="F5" i="1"/>
  <c r="E17" i="1"/>
  <c r="E19" i="1"/>
  <c r="D5" i="1"/>
  <c r="E5" i="1" l="1"/>
</calcChain>
</file>

<file path=xl/sharedStrings.xml><?xml version="1.0" encoding="utf-8"?>
<sst xmlns="http://schemas.openxmlformats.org/spreadsheetml/2006/main" count="211" uniqueCount="57">
  <si>
    <t>Наименование учреждения</t>
  </si>
  <si>
    <t>Наименование муниципальной услуги</t>
  </si>
  <si>
    <t>Натуральные показатели</t>
  </si>
  <si>
    <t>Ед. изм. натуральных показателей</t>
  </si>
  <si>
    <t>МБУК«МЦКС»</t>
  </si>
  <si>
    <t xml:space="preserve">Организация деятельности клубных формирований и формирований самодеятельного творчества
</t>
  </si>
  <si>
    <t>ед.</t>
  </si>
  <si>
    <t>Организация и проведение культурно-массовых мероприятий</t>
  </si>
  <si>
    <t>чел.</t>
  </si>
  <si>
    <t>Итого:</t>
  </si>
  <si>
    <t>МБУК «НКМ»</t>
  </si>
  <si>
    <t xml:space="preserve">Публичный показ музейных предметов, музейных колекций
</t>
  </si>
  <si>
    <t xml:space="preserve">Формирование учет, изучение, обеспечение физического сохранения и безопасности музейных предметов, музейных коллекций </t>
  </si>
  <si>
    <t>МБУК «МЦБС»</t>
  </si>
  <si>
    <t xml:space="preserve">Библиотечное, библиографическое и информационное обслуживание пользователей библиотеки
</t>
  </si>
  <si>
    <t xml:space="preserve">Формирование, учет, изучение, обеспечение физического сохранения и безопасности фондов библиотек, включая оцифровку фондов 
</t>
  </si>
  <si>
    <t xml:space="preserve">Библиографическая обработка документов и создание каталогов </t>
  </si>
  <si>
    <t>МБУ ДО "ДМШ"</t>
  </si>
  <si>
    <t xml:space="preserve">Реализация дополнительных общеобразовательных предпрофесиональных программ в области исскуств </t>
  </si>
  <si>
    <t>МБУ ДО "ДХШ"</t>
  </si>
  <si>
    <t>Культура</t>
  </si>
  <si>
    <t>Спорт</t>
  </si>
  <si>
    <t>Организация и проведение Официальных Физкультурных (физкультурно-оздоровительных) мероприятий</t>
  </si>
  <si>
    <t>количество мероприятий</t>
  </si>
  <si>
    <t>Организация и проведение официальных спортивных мероприятий</t>
  </si>
  <si>
    <t xml:space="preserve">Проведение тестирования выполнения нормативов испытаний (тестов) комплекса  ГТО   </t>
  </si>
  <si>
    <t>Организация и проведение Физкультурных и спортивных мероприятий в рамках        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</si>
  <si>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МБУ ФСК «Кристалл».</t>
  </si>
  <si>
    <t xml:space="preserve">Расчет субсидий на выполнение муниципального задания Тонкинского муниципального района на 2019 год </t>
  </si>
  <si>
    <t>Нормативные затраты, руб.</t>
  </si>
  <si>
    <t>Сумма субсидии, руб.</t>
  </si>
  <si>
    <t>МАОУ "Тонкинская ОШ"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</si>
  <si>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</si>
  <si>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</si>
  <si>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</si>
  <si>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Итого</t>
  </si>
  <si>
    <t>МБОУ "Пакалевская ОШ"</t>
  </si>
  <si>
    <t>Реализация основных общеобразовательных программ дошкольного образования</t>
  </si>
  <si>
    <t>Присмотр и уход</t>
  </si>
  <si>
    <t>МБОУ "Вязовская ОШ"</t>
  </si>
  <si>
    <t>МБОУ "Бердниковская ОШ"</t>
  </si>
  <si>
    <t>МБОУ "Пахутинская ОШ"</t>
  </si>
  <si>
    <t>МБОУ "Большесодомовская ОШ"</t>
  </si>
  <si>
    <t>МБДОУ д/с №1 "Теремок"</t>
  </si>
  <si>
    <t>МБДОУ д/с №2 "Малышок"</t>
  </si>
  <si>
    <t>МБДОУ д/с №4 "Солнышко"</t>
  </si>
  <si>
    <t>МБДОУ д/с №5 "Сказка"</t>
  </si>
  <si>
    <t>МБДОУ д/с №8 "Елочка"</t>
  </si>
  <si>
    <t>МБУ ДО ЦДО</t>
  </si>
  <si>
    <t>реализация дополнительных общеразвивающих программ</t>
  </si>
  <si>
    <t>чел.-час</t>
  </si>
  <si>
    <t>МБУ ХЭС СО</t>
  </si>
  <si>
    <t xml:space="preserve">Содержание (эксплуатация) имущества, находящегося в государственной (муниципальной ) собственности </t>
  </si>
  <si>
    <t xml:space="preserve">Расчет субсидий на выполнение муниципального задания Тонкинского муниципального района на 2020 год </t>
  </si>
  <si>
    <t>Обучающиеся, за исключением обучающихся с ограниченными возможностями здоровья (ОВЗ) и детей -инвалидов</t>
  </si>
  <si>
    <t>дети-инвалиды</t>
  </si>
  <si>
    <t>Обучающиеся с ограниченными возможностями здоровья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</si>
</sst>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9" fontId="4" fillId="0" borderId="4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0" fillId="0" borderId="1" xfId="0" applyFont="1" applyBorder="1"/>
    <xf numFmtId="4" fontId="0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/>
    <xf numFmtId="0" fontId="5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0" fillId="0" borderId="0" xfId="0" applyNumberFormat="1"/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1" fillId="0" borderId="6" xfId="0" applyFont="1" applyBorder="1" applyAlignment="1">
      <alignment horizontal="justify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3" fontId="2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81"/>
  <sheetViews>
    <sheetView tabSelected="1" topLeftCell="A37" workbookViewId="0">
      <selection activeCell="H72" sqref="H72"/>
    </sheetView>
  </sheetViews>
  <sheetFormatPr defaultRowHeight="15" x14ac:dyDescent="0.25"/>
  <cols>
    <col min="3" max="3" width="23.28515625" customWidth="1"/>
    <col min="4" max="4" width="20.5703125" customWidth="1"/>
    <col min="5" max="5" width="24.7109375" customWidth="1"/>
    <col min="6" max="6" width="12.7109375" customWidth="1"/>
    <col min="7" max="7" width="13.85546875" customWidth="1"/>
    <col min="8" max="8" width="14.7109375" customWidth="1"/>
    <col min="9" max="9" width="14.28515625" bestFit="1" customWidth="1"/>
    <col min="10" max="10" width="15.5703125" customWidth="1"/>
  </cols>
  <sheetData>
    <row r="2" spans="3:9" ht="45" customHeight="1" x14ac:dyDescent="0.25">
      <c r="C2" s="59" t="s">
        <v>53</v>
      </c>
      <c r="D2" s="59"/>
      <c r="E2" s="59"/>
      <c r="F2" s="59"/>
      <c r="G2" s="59"/>
      <c r="H2" s="59"/>
      <c r="I2" s="59"/>
    </row>
    <row r="6" spans="3:9" ht="76.5" customHeight="1" x14ac:dyDescent="0.25">
      <c r="C6" s="57" t="s">
        <v>0</v>
      </c>
      <c r="D6" s="60" t="s">
        <v>1</v>
      </c>
      <c r="E6" s="61"/>
      <c r="F6" s="57" t="s">
        <v>3</v>
      </c>
      <c r="G6" s="57" t="s">
        <v>2</v>
      </c>
      <c r="H6" s="57" t="s">
        <v>29</v>
      </c>
      <c r="I6" s="57" t="s">
        <v>30</v>
      </c>
    </row>
    <row r="7" spans="3:9" x14ac:dyDescent="0.25">
      <c r="C7" s="58"/>
      <c r="D7" s="62"/>
      <c r="E7" s="63"/>
      <c r="F7" s="58"/>
      <c r="G7" s="58"/>
      <c r="H7" s="58"/>
      <c r="I7" s="58"/>
    </row>
    <row r="8" spans="3:9" ht="69" customHeight="1" x14ac:dyDescent="0.25">
      <c r="C8" s="69" t="s">
        <v>31</v>
      </c>
      <c r="D8" s="73" t="s">
        <v>32</v>
      </c>
      <c r="E8" s="34" t="s">
        <v>54</v>
      </c>
      <c r="F8" s="41" t="s">
        <v>8</v>
      </c>
      <c r="G8" s="38">
        <v>243</v>
      </c>
      <c r="H8" s="48">
        <v>55671</v>
      </c>
      <c r="I8" s="48">
        <f>G8*H8</f>
        <v>13528053</v>
      </c>
    </row>
    <row r="9" spans="3:9" ht="20.45" customHeight="1" x14ac:dyDescent="0.25">
      <c r="C9" s="70"/>
      <c r="D9" s="76"/>
      <c r="E9" s="11" t="s">
        <v>55</v>
      </c>
      <c r="F9" s="41" t="s">
        <v>8</v>
      </c>
      <c r="G9" s="38">
        <v>3</v>
      </c>
      <c r="H9" s="48">
        <v>56041</v>
      </c>
      <c r="I9" s="48">
        <f t="shared" ref="I9:I26" si="0">G9*H9</f>
        <v>168123</v>
      </c>
    </row>
    <row r="10" spans="3:9" ht="55.15" customHeight="1" x14ac:dyDescent="0.25">
      <c r="C10" s="70"/>
      <c r="D10" s="75"/>
      <c r="E10" s="34" t="s">
        <v>56</v>
      </c>
      <c r="F10" s="41" t="s">
        <v>8</v>
      </c>
      <c r="G10" s="38">
        <v>8</v>
      </c>
      <c r="H10" s="48">
        <v>116968</v>
      </c>
      <c r="I10" s="48">
        <f t="shared" si="0"/>
        <v>935744</v>
      </c>
    </row>
    <row r="11" spans="3:9" ht="70.150000000000006" customHeight="1" x14ac:dyDescent="0.25">
      <c r="C11" s="71"/>
      <c r="D11" s="73" t="s">
        <v>33</v>
      </c>
      <c r="E11" s="34" t="s">
        <v>54</v>
      </c>
      <c r="F11" s="41" t="s">
        <v>8</v>
      </c>
      <c r="G11" s="38">
        <v>285</v>
      </c>
      <c r="H11" s="48">
        <v>66161</v>
      </c>
      <c r="I11" s="48">
        <f t="shared" si="0"/>
        <v>18855885</v>
      </c>
    </row>
    <row r="12" spans="3:9" ht="19.899999999999999" customHeight="1" x14ac:dyDescent="0.25">
      <c r="C12" s="71"/>
      <c r="D12" s="76"/>
      <c r="E12" s="11" t="s">
        <v>55</v>
      </c>
      <c r="F12" s="41" t="s">
        <v>8</v>
      </c>
      <c r="G12" s="38">
        <v>7</v>
      </c>
      <c r="H12" s="48">
        <v>67090</v>
      </c>
      <c r="I12" s="48">
        <f t="shared" si="0"/>
        <v>469630</v>
      </c>
    </row>
    <row r="13" spans="3:9" ht="40.5" customHeight="1" x14ac:dyDescent="0.25">
      <c r="C13" s="71"/>
      <c r="D13" s="75"/>
      <c r="E13" s="34" t="s">
        <v>56</v>
      </c>
      <c r="F13" s="41" t="s">
        <v>8</v>
      </c>
      <c r="G13" s="38">
        <v>5</v>
      </c>
      <c r="H13" s="48">
        <v>142200</v>
      </c>
      <c r="I13" s="48">
        <f t="shared" si="0"/>
        <v>711000</v>
      </c>
    </row>
    <row r="14" spans="3:9" ht="69" customHeight="1" x14ac:dyDescent="0.25">
      <c r="C14" s="71"/>
      <c r="D14" s="35" t="s">
        <v>34</v>
      </c>
      <c r="E14" s="34" t="s">
        <v>54</v>
      </c>
      <c r="F14" s="41" t="s">
        <v>8</v>
      </c>
      <c r="G14" s="38">
        <v>39</v>
      </c>
      <c r="H14" s="48">
        <v>66979</v>
      </c>
      <c r="I14" s="48">
        <f t="shared" si="0"/>
        <v>2612181</v>
      </c>
    </row>
    <row r="15" spans="3:9" x14ac:dyDescent="0.25">
      <c r="C15" s="28"/>
      <c r="D15" s="29" t="s">
        <v>35</v>
      </c>
      <c r="E15" s="29"/>
      <c r="F15" s="42"/>
      <c r="G15" s="39">
        <f>SUM(G8:G14)</f>
        <v>590</v>
      </c>
      <c r="H15" s="48"/>
      <c r="I15" s="48">
        <f>SUM(I8:I14)</f>
        <v>37280616</v>
      </c>
    </row>
    <row r="16" spans="3:9" ht="69.599999999999994" customHeight="1" x14ac:dyDescent="0.25">
      <c r="C16" s="69" t="s">
        <v>36</v>
      </c>
      <c r="D16" s="73" t="s">
        <v>32</v>
      </c>
      <c r="E16" s="34" t="s">
        <v>54</v>
      </c>
      <c r="F16" s="41" t="s">
        <v>8</v>
      </c>
      <c r="G16" s="38">
        <v>4</v>
      </c>
      <c r="H16" s="48">
        <v>430542</v>
      </c>
      <c r="I16" s="48">
        <f t="shared" si="0"/>
        <v>1722168</v>
      </c>
    </row>
    <row r="17" spans="3:9" ht="55.15" customHeight="1" x14ac:dyDescent="0.25">
      <c r="C17" s="70"/>
      <c r="D17" s="75"/>
      <c r="E17" s="34" t="s">
        <v>56</v>
      </c>
      <c r="F17" s="41"/>
      <c r="G17" s="38">
        <v>3</v>
      </c>
      <c r="H17" s="48">
        <v>43289</v>
      </c>
      <c r="I17" s="48">
        <f t="shared" si="0"/>
        <v>129867</v>
      </c>
    </row>
    <row r="18" spans="3:9" ht="69" customHeight="1" x14ac:dyDescent="0.25">
      <c r="C18" s="70"/>
      <c r="D18" s="27" t="s">
        <v>33</v>
      </c>
      <c r="E18" s="34" t="s">
        <v>54</v>
      </c>
      <c r="F18" s="41" t="s">
        <v>8</v>
      </c>
      <c r="G18" s="38">
        <v>5</v>
      </c>
      <c r="H18" s="48">
        <v>817979</v>
      </c>
      <c r="I18" s="48">
        <f t="shared" si="0"/>
        <v>4089895</v>
      </c>
    </row>
    <row r="19" spans="3:9" ht="69" customHeight="1" x14ac:dyDescent="0.25">
      <c r="C19" s="70"/>
      <c r="D19" s="27" t="s">
        <v>37</v>
      </c>
      <c r="E19" s="27"/>
      <c r="F19" s="41" t="s">
        <v>8</v>
      </c>
      <c r="G19" s="38">
        <v>7</v>
      </c>
      <c r="H19" s="48">
        <v>331122</v>
      </c>
      <c r="I19" s="48">
        <f t="shared" si="0"/>
        <v>2317854</v>
      </c>
    </row>
    <row r="20" spans="3:9" x14ac:dyDescent="0.25">
      <c r="C20" s="72"/>
      <c r="D20" s="30" t="s">
        <v>38</v>
      </c>
      <c r="E20" s="30"/>
      <c r="F20" s="41" t="s">
        <v>8</v>
      </c>
      <c r="G20" s="38">
        <v>7</v>
      </c>
      <c r="H20" s="48">
        <v>82211</v>
      </c>
      <c r="I20" s="48">
        <f t="shared" si="0"/>
        <v>575477</v>
      </c>
    </row>
    <row r="21" spans="3:9" x14ac:dyDescent="0.25">
      <c r="C21" s="28"/>
      <c r="D21" s="29" t="s">
        <v>35</v>
      </c>
      <c r="E21" s="29"/>
      <c r="F21" s="42"/>
      <c r="G21" s="39">
        <f>SUM(G16:G20)</f>
        <v>26</v>
      </c>
      <c r="H21" s="48"/>
      <c r="I21" s="48">
        <f>SUM(I16:I20)</f>
        <v>8835261</v>
      </c>
    </row>
    <row r="22" spans="3:9" ht="74.45" customHeight="1" x14ac:dyDescent="0.25">
      <c r="C22" s="69" t="s">
        <v>39</v>
      </c>
      <c r="D22" s="27" t="s">
        <v>32</v>
      </c>
      <c r="E22" s="34" t="s">
        <v>54</v>
      </c>
      <c r="F22" s="41" t="s">
        <v>8</v>
      </c>
      <c r="G22" s="38">
        <v>16</v>
      </c>
      <c r="H22" s="48">
        <v>183708</v>
      </c>
      <c r="I22" s="48">
        <f t="shared" si="0"/>
        <v>2939328</v>
      </c>
    </row>
    <row r="23" spans="3:9" ht="71.45" customHeight="1" x14ac:dyDescent="0.25">
      <c r="C23" s="70"/>
      <c r="D23" s="73" t="s">
        <v>33</v>
      </c>
      <c r="E23" s="34" t="s">
        <v>54</v>
      </c>
      <c r="F23" s="41" t="s">
        <v>8</v>
      </c>
      <c r="G23" s="38">
        <v>15</v>
      </c>
      <c r="H23" s="48">
        <v>317133</v>
      </c>
      <c r="I23" s="48">
        <f t="shared" si="0"/>
        <v>4756995</v>
      </c>
    </row>
    <row r="24" spans="3:9" ht="30" customHeight="1" x14ac:dyDescent="0.25">
      <c r="C24" s="70"/>
      <c r="D24" s="74"/>
      <c r="E24" s="11" t="s">
        <v>55</v>
      </c>
      <c r="F24" s="41" t="s">
        <v>8</v>
      </c>
      <c r="G24" s="38">
        <v>1</v>
      </c>
      <c r="H24" s="48">
        <v>315268</v>
      </c>
      <c r="I24" s="48">
        <f t="shared" si="0"/>
        <v>315268</v>
      </c>
    </row>
    <row r="25" spans="3:9" ht="69.599999999999994" customHeight="1" x14ac:dyDescent="0.25">
      <c r="C25" s="70"/>
      <c r="D25" s="35" t="s">
        <v>37</v>
      </c>
      <c r="E25" s="27"/>
      <c r="F25" s="41" t="s">
        <v>8</v>
      </c>
      <c r="G25" s="38">
        <v>16</v>
      </c>
      <c r="H25" s="48">
        <v>150608</v>
      </c>
      <c r="I25" s="48">
        <f t="shared" si="0"/>
        <v>2409728</v>
      </c>
    </row>
    <row r="26" spans="3:9" x14ac:dyDescent="0.25">
      <c r="C26" s="72"/>
      <c r="D26" s="30" t="s">
        <v>38</v>
      </c>
      <c r="E26" s="30"/>
      <c r="F26" s="41" t="s">
        <v>8</v>
      </c>
      <c r="G26" s="38">
        <v>16</v>
      </c>
      <c r="H26" s="48">
        <v>63248</v>
      </c>
      <c r="I26" s="48">
        <f t="shared" si="0"/>
        <v>1011968</v>
      </c>
    </row>
    <row r="27" spans="3:9" x14ac:dyDescent="0.25">
      <c r="C27" s="28"/>
      <c r="D27" s="29" t="s">
        <v>35</v>
      </c>
      <c r="E27" s="29"/>
      <c r="F27" s="42"/>
      <c r="G27" s="39">
        <f>SUM(G22:G26)</f>
        <v>64</v>
      </c>
      <c r="H27" s="48"/>
      <c r="I27" s="48">
        <f>SUM(I22:I26)</f>
        <v>11433287</v>
      </c>
    </row>
    <row r="28" spans="3:9" ht="69.599999999999994" customHeight="1" x14ac:dyDescent="0.25">
      <c r="C28" s="66" t="s">
        <v>40</v>
      </c>
      <c r="D28" s="31" t="s">
        <v>32</v>
      </c>
      <c r="E28" s="34" t="s">
        <v>54</v>
      </c>
      <c r="F28" s="42" t="s">
        <v>8</v>
      </c>
      <c r="G28" s="39">
        <v>20</v>
      </c>
      <c r="H28" s="48">
        <v>111100</v>
      </c>
      <c r="I28" s="48">
        <f>G28*H28</f>
        <v>2222000</v>
      </c>
    </row>
    <row r="29" spans="3:9" ht="69" customHeight="1" x14ac:dyDescent="0.25">
      <c r="C29" s="67"/>
      <c r="D29" s="64" t="s">
        <v>33</v>
      </c>
      <c r="E29" s="34" t="s">
        <v>54</v>
      </c>
      <c r="F29" s="42" t="s">
        <v>8</v>
      </c>
      <c r="G29" s="39">
        <v>17</v>
      </c>
      <c r="H29" s="48">
        <v>300654</v>
      </c>
      <c r="I29" s="48">
        <f t="shared" ref="I29:I41" si="1">G29*H29</f>
        <v>5111118</v>
      </c>
    </row>
    <row r="30" spans="3:9" ht="28.15" customHeight="1" x14ac:dyDescent="0.25">
      <c r="C30" s="68"/>
      <c r="D30" s="65"/>
      <c r="E30" s="11" t="s">
        <v>55</v>
      </c>
      <c r="F30" s="42" t="s">
        <v>8</v>
      </c>
      <c r="G30" s="39">
        <v>1</v>
      </c>
      <c r="H30" s="48">
        <v>284394</v>
      </c>
      <c r="I30" s="48">
        <f t="shared" si="1"/>
        <v>284394</v>
      </c>
    </row>
    <row r="31" spans="3:9" ht="17.45" customHeight="1" x14ac:dyDescent="0.25">
      <c r="C31" s="28"/>
      <c r="D31" s="29" t="s">
        <v>35</v>
      </c>
      <c r="E31" s="29"/>
      <c r="F31" s="42"/>
      <c r="G31" s="39">
        <v>38</v>
      </c>
      <c r="H31" s="48"/>
      <c r="I31" s="48">
        <f>SUM(I28:I30)</f>
        <v>7617512</v>
      </c>
    </row>
    <row r="32" spans="3:9" ht="72" customHeight="1" x14ac:dyDescent="0.25">
      <c r="C32" s="66" t="s">
        <v>41</v>
      </c>
      <c r="D32" s="64" t="s">
        <v>32</v>
      </c>
      <c r="E32" s="34" t="s">
        <v>54</v>
      </c>
      <c r="F32" s="42" t="s">
        <v>8</v>
      </c>
      <c r="G32" s="39">
        <v>6</v>
      </c>
      <c r="H32" s="48">
        <v>333381</v>
      </c>
      <c r="I32" s="48">
        <f t="shared" si="1"/>
        <v>2000286</v>
      </c>
    </row>
    <row r="33" spans="3:9" ht="30" customHeight="1" x14ac:dyDescent="0.25">
      <c r="C33" s="67"/>
      <c r="D33" s="65"/>
      <c r="E33" s="11" t="s">
        <v>55</v>
      </c>
      <c r="F33" s="42"/>
      <c r="G33" s="39">
        <v>1</v>
      </c>
      <c r="H33" s="48">
        <v>351848</v>
      </c>
      <c r="I33" s="48">
        <f t="shared" si="1"/>
        <v>351848</v>
      </c>
    </row>
    <row r="34" spans="3:9" ht="70.900000000000006" customHeight="1" x14ac:dyDescent="0.25">
      <c r="C34" s="67"/>
      <c r="D34" s="31" t="s">
        <v>33</v>
      </c>
      <c r="E34" s="34" t="s">
        <v>54</v>
      </c>
      <c r="F34" s="42" t="s">
        <v>8</v>
      </c>
      <c r="G34" s="39">
        <v>6</v>
      </c>
      <c r="H34" s="48">
        <v>660023</v>
      </c>
      <c r="I34" s="48">
        <f t="shared" si="1"/>
        <v>3960138</v>
      </c>
    </row>
    <row r="35" spans="3:9" ht="70.900000000000006" customHeight="1" x14ac:dyDescent="0.25">
      <c r="C35" s="67"/>
      <c r="D35" s="31" t="s">
        <v>37</v>
      </c>
      <c r="E35" s="31"/>
      <c r="F35" s="42" t="s">
        <v>8</v>
      </c>
      <c r="G35" s="39">
        <v>4</v>
      </c>
      <c r="H35" s="48">
        <v>353794</v>
      </c>
      <c r="I35" s="48">
        <f t="shared" si="1"/>
        <v>1415176</v>
      </c>
    </row>
    <row r="36" spans="3:9" x14ac:dyDescent="0.25">
      <c r="C36" s="68"/>
      <c r="D36" s="32" t="s">
        <v>38</v>
      </c>
      <c r="E36" s="32"/>
      <c r="F36" s="42" t="s">
        <v>8</v>
      </c>
      <c r="G36" s="39">
        <v>4</v>
      </c>
      <c r="H36" s="48">
        <v>121853</v>
      </c>
      <c r="I36" s="48">
        <f t="shared" si="1"/>
        <v>487412</v>
      </c>
    </row>
    <row r="37" spans="3:9" x14ac:dyDescent="0.25">
      <c r="C37" s="28"/>
      <c r="D37" s="29" t="s">
        <v>35</v>
      </c>
      <c r="E37" s="29"/>
      <c r="F37" s="42"/>
      <c r="G37" s="39">
        <v>21</v>
      </c>
      <c r="H37" s="48"/>
      <c r="I37" s="48">
        <f>SUM(I32:I36)</f>
        <v>8214860</v>
      </c>
    </row>
    <row r="38" spans="3:9" ht="70.900000000000006" customHeight="1" x14ac:dyDescent="0.25">
      <c r="C38" s="66" t="s">
        <v>42</v>
      </c>
      <c r="D38" s="31" t="s">
        <v>32</v>
      </c>
      <c r="E38" s="34" t="s">
        <v>54</v>
      </c>
      <c r="F38" s="42" t="s">
        <v>8</v>
      </c>
      <c r="G38" s="39">
        <v>14</v>
      </c>
      <c r="H38" s="48">
        <v>153076</v>
      </c>
      <c r="I38" s="48">
        <f t="shared" si="1"/>
        <v>2143064</v>
      </c>
    </row>
    <row r="39" spans="3:9" ht="67.150000000000006" customHeight="1" x14ac:dyDescent="0.25">
      <c r="C39" s="67"/>
      <c r="D39" s="31" t="s">
        <v>33</v>
      </c>
      <c r="E39" s="34" t="s">
        <v>54</v>
      </c>
      <c r="F39" s="42" t="s">
        <v>8</v>
      </c>
      <c r="G39" s="39">
        <v>16</v>
      </c>
      <c r="H39" s="48">
        <v>326289</v>
      </c>
      <c r="I39" s="48">
        <f t="shared" si="1"/>
        <v>5220624</v>
      </c>
    </row>
    <row r="40" spans="3:9" ht="70.900000000000006" customHeight="1" x14ac:dyDescent="0.25">
      <c r="C40" s="67"/>
      <c r="D40" s="31" t="s">
        <v>37</v>
      </c>
      <c r="E40" s="31"/>
      <c r="F40" s="42" t="s">
        <v>8</v>
      </c>
      <c r="G40" s="39">
        <v>10</v>
      </c>
      <c r="H40" s="48">
        <v>213551</v>
      </c>
      <c r="I40" s="48">
        <f t="shared" si="1"/>
        <v>2135510</v>
      </c>
    </row>
    <row r="41" spans="3:9" x14ac:dyDescent="0.25">
      <c r="C41" s="68"/>
      <c r="D41" s="32" t="s">
        <v>38</v>
      </c>
      <c r="E41" s="32"/>
      <c r="F41" s="42" t="s">
        <v>8</v>
      </c>
      <c r="G41" s="39">
        <v>10</v>
      </c>
      <c r="H41" s="48">
        <v>60907</v>
      </c>
      <c r="I41" s="48">
        <f t="shared" si="1"/>
        <v>609070</v>
      </c>
    </row>
    <row r="42" spans="3:9" x14ac:dyDescent="0.25">
      <c r="C42" s="28"/>
      <c r="D42" s="29" t="s">
        <v>35</v>
      </c>
      <c r="E42" s="29"/>
      <c r="F42" s="42"/>
      <c r="G42" s="39">
        <v>50</v>
      </c>
      <c r="H42" s="48"/>
      <c r="I42" s="48">
        <f>SUM(I38:I41)</f>
        <v>10108268</v>
      </c>
    </row>
    <row r="43" spans="3:9" ht="71.45" customHeight="1" x14ac:dyDescent="0.25">
      <c r="C43" s="28" t="s">
        <v>43</v>
      </c>
      <c r="D43" s="31" t="s">
        <v>37</v>
      </c>
      <c r="E43" s="31"/>
      <c r="F43" s="42" t="s">
        <v>8</v>
      </c>
      <c r="G43" s="39">
        <v>98</v>
      </c>
      <c r="H43" s="48">
        <v>73091</v>
      </c>
      <c r="I43" s="48">
        <f>H43*G43</f>
        <v>7162918</v>
      </c>
    </row>
    <row r="44" spans="3:9" x14ac:dyDescent="0.25">
      <c r="C44" s="28"/>
      <c r="D44" s="32" t="s">
        <v>38</v>
      </c>
      <c r="E44" s="32"/>
      <c r="F44" s="42" t="s">
        <v>8</v>
      </c>
      <c r="G44" s="39">
        <v>98</v>
      </c>
      <c r="H44" s="48">
        <v>25401</v>
      </c>
      <c r="I44" s="48">
        <f>H44*G44</f>
        <v>2489298</v>
      </c>
    </row>
    <row r="45" spans="3:9" x14ac:dyDescent="0.25">
      <c r="C45" s="28"/>
      <c r="D45" s="28" t="s">
        <v>35</v>
      </c>
      <c r="E45" s="28"/>
      <c r="F45" s="42"/>
      <c r="G45" s="39">
        <v>196</v>
      </c>
      <c r="H45" s="48"/>
      <c r="I45" s="48">
        <f>SUM(I43:I44)</f>
        <v>9652216</v>
      </c>
    </row>
    <row r="46" spans="3:9" ht="71.45" customHeight="1" x14ac:dyDescent="0.25">
      <c r="C46" s="28" t="s">
        <v>44</v>
      </c>
      <c r="D46" s="31" t="s">
        <v>37</v>
      </c>
      <c r="E46" s="31"/>
      <c r="F46" s="42" t="s">
        <v>8</v>
      </c>
      <c r="G46" s="39">
        <v>33</v>
      </c>
      <c r="H46" s="48">
        <v>138624</v>
      </c>
      <c r="I46" s="48">
        <f>H46*G46</f>
        <v>4574592</v>
      </c>
    </row>
    <row r="47" spans="3:9" x14ac:dyDescent="0.25">
      <c r="C47" s="28"/>
      <c r="D47" s="32" t="s">
        <v>38</v>
      </c>
      <c r="E47" s="32"/>
      <c r="F47" s="42" t="s">
        <v>8</v>
      </c>
      <c r="G47" s="39">
        <v>33</v>
      </c>
      <c r="H47" s="48">
        <v>56654</v>
      </c>
      <c r="I47" s="48">
        <f>H47*G47</f>
        <v>1869582</v>
      </c>
    </row>
    <row r="48" spans="3:9" x14ac:dyDescent="0.25">
      <c r="C48" s="28"/>
      <c r="D48" s="28" t="s">
        <v>35</v>
      </c>
      <c r="E48" s="28"/>
      <c r="F48" s="42"/>
      <c r="G48" s="39">
        <v>66</v>
      </c>
      <c r="H48" s="48"/>
      <c r="I48" s="48">
        <f>SUM(I46:I47)</f>
        <v>6444174</v>
      </c>
    </row>
    <row r="49" spans="3:9" ht="70.900000000000006" customHeight="1" x14ac:dyDescent="0.25">
      <c r="C49" s="28" t="s">
        <v>45</v>
      </c>
      <c r="D49" s="31" t="s">
        <v>37</v>
      </c>
      <c r="E49" s="31"/>
      <c r="F49" s="42" t="s">
        <v>8</v>
      </c>
      <c r="G49" s="39">
        <v>111</v>
      </c>
      <c r="H49" s="48">
        <v>89501</v>
      </c>
      <c r="I49" s="48">
        <f>H49*G49</f>
        <v>9934611</v>
      </c>
    </row>
    <row r="50" spans="3:9" x14ac:dyDescent="0.25">
      <c r="C50" s="28"/>
      <c r="D50" s="32" t="s">
        <v>38</v>
      </c>
      <c r="E50" s="32"/>
      <c r="F50" s="42" t="s">
        <v>8</v>
      </c>
      <c r="G50" s="39">
        <v>111</v>
      </c>
      <c r="H50" s="48">
        <v>33633</v>
      </c>
      <c r="I50" s="48">
        <f>H50*G50</f>
        <v>3733263</v>
      </c>
    </row>
    <row r="51" spans="3:9" x14ac:dyDescent="0.25">
      <c r="C51" s="28"/>
      <c r="D51" s="28" t="s">
        <v>35</v>
      </c>
      <c r="E51" s="28"/>
      <c r="F51" s="42"/>
      <c r="G51" s="39">
        <v>222</v>
      </c>
      <c r="H51" s="48"/>
      <c r="I51" s="48">
        <f>SUM(I49:I50)</f>
        <v>13667874</v>
      </c>
    </row>
    <row r="52" spans="3:9" ht="69.599999999999994" customHeight="1" x14ac:dyDescent="0.25">
      <c r="C52" s="28" t="s">
        <v>46</v>
      </c>
      <c r="D52" s="31" t="s">
        <v>37</v>
      </c>
      <c r="E52" s="31"/>
      <c r="F52" s="42" t="s">
        <v>8</v>
      </c>
      <c r="G52" s="39">
        <v>55</v>
      </c>
      <c r="H52" s="48">
        <v>93388</v>
      </c>
      <c r="I52" s="48">
        <f>H52*G52</f>
        <v>5136340</v>
      </c>
    </row>
    <row r="53" spans="3:9" x14ac:dyDescent="0.25">
      <c r="C53" s="28"/>
      <c r="D53" s="32" t="s">
        <v>38</v>
      </c>
      <c r="E53" s="32"/>
      <c r="F53" s="42" t="s">
        <v>8</v>
      </c>
      <c r="G53" s="39">
        <v>55</v>
      </c>
      <c r="H53" s="48">
        <v>34336</v>
      </c>
      <c r="I53" s="48">
        <f>H53*G53</f>
        <v>1888480</v>
      </c>
    </row>
    <row r="54" spans="3:9" x14ac:dyDescent="0.25">
      <c r="C54" s="28"/>
      <c r="D54" s="28" t="s">
        <v>35</v>
      </c>
      <c r="E54" s="28"/>
      <c r="F54" s="42"/>
      <c r="G54" s="39">
        <v>110</v>
      </c>
      <c r="H54" s="48"/>
      <c r="I54" s="48">
        <f>SUM(I52:I53)</f>
        <v>7024820</v>
      </c>
    </row>
    <row r="55" spans="3:9" ht="68.45" customHeight="1" x14ac:dyDescent="0.25">
      <c r="C55" s="28" t="s">
        <v>47</v>
      </c>
      <c r="D55" s="31" t="s">
        <v>37</v>
      </c>
      <c r="E55" s="31"/>
      <c r="F55" s="42" t="s">
        <v>8</v>
      </c>
      <c r="G55" s="39">
        <v>19</v>
      </c>
      <c r="H55" s="48">
        <v>158921</v>
      </c>
      <c r="I55" s="48">
        <f>H55*G55</f>
        <v>3019499</v>
      </c>
    </row>
    <row r="56" spans="3:9" x14ac:dyDescent="0.25">
      <c r="C56" s="28"/>
      <c r="D56" s="32" t="s">
        <v>38</v>
      </c>
      <c r="E56" s="32"/>
      <c r="F56" s="42" t="s">
        <v>8</v>
      </c>
      <c r="G56" s="39">
        <v>19</v>
      </c>
      <c r="H56" s="48">
        <v>58293</v>
      </c>
      <c r="I56" s="48">
        <f>H56*G56</f>
        <v>1107567</v>
      </c>
    </row>
    <row r="57" spans="3:9" x14ac:dyDescent="0.25">
      <c r="C57" s="28"/>
      <c r="D57" s="28" t="s">
        <v>35</v>
      </c>
      <c r="E57" s="28"/>
      <c r="F57" s="42"/>
      <c r="G57" s="39">
        <v>38</v>
      </c>
      <c r="H57" s="48"/>
      <c r="I57" s="48">
        <f>SUM(I55:I56)</f>
        <v>4127066</v>
      </c>
    </row>
    <row r="58" spans="3:9" ht="57" customHeight="1" x14ac:dyDescent="0.25">
      <c r="C58" s="28" t="s">
        <v>48</v>
      </c>
      <c r="D58" s="31" t="s">
        <v>49</v>
      </c>
      <c r="E58" s="31"/>
      <c r="F58" s="42" t="s">
        <v>50</v>
      </c>
      <c r="G58" s="39">
        <v>116888</v>
      </c>
      <c r="H58" s="48">
        <v>79</v>
      </c>
      <c r="I58" s="48">
        <f>G58*H58</f>
        <v>9234152</v>
      </c>
    </row>
    <row r="59" spans="3:9" x14ac:dyDescent="0.25">
      <c r="C59" s="28"/>
      <c r="D59" s="28" t="s">
        <v>35</v>
      </c>
      <c r="E59" s="28"/>
      <c r="F59" s="42"/>
      <c r="G59" s="39">
        <v>116888</v>
      </c>
      <c r="H59" s="48"/>
      <c r="I59" s="48">
        <v>9234152</v>
      </c>
    </row>
    <row r="60" spans="3:9" ht="97.9" customHeight="1" x14ac:dyDescent="0.25">
      <c r="C60" s="28" t="s">
        <v>51</v>
      </c>
      <c r="D60" s="31" t="s">
        <v>52</v>
      </c>
      <c r="E60" s="31"/>
      <c r="F60" s="42" t="s">
        <v>6</v>
      </c>
      <c r="G60" s="39">
        <v>11</v>
      </c>
      <c r="H60" s="48">
        <v>1191586</v>
      </c>
      <c r="I60" s="48">
        <f>G60*H60</f>
        <v>13107446</v>
      </c>
    </row>
    <row r="61" spans="3:9" x14ac:dyDescent="0.25">
      <c r="C61" s="28"/>
      <c r="D61" s="28" t="s">
        <v>35</v>
      </c>
      <c r="E61" s="28"/>
      <c r="F61" s="42"/>
      <c r="G61" s="39">
        <v>11</v>
      </c>
      <c r="H61" s="48"/>
      <c r="I61" s="48">
        <v>13107446</v>
      </c>
    </row>
    <row r="62" spans="3:9" x14ac:dyDescent="0.25">
      <c r="C62" s="5" t="s">
        <v>20</v>
      </c>
      <c r="D62" s="5"/>
      <c r="E62" s="33"/>
      <c r="F62" s="43"/>
      <c r="G62" s="45">
        <f>G65+G68+G71+G73+G75</f>
        <v>304818</v>
      </c>
      <c r="H62" s="49">
        <f>I62/G62</f>
        <v>153.50974870250445</v>
      </c>
      <c r="I62" s="49">
        <f>I65+I68+I71+I73+I75</f>
        <v>46792534.580000006</v>
      </c>
    </row>
    <row r="63" spans="3:9" ht="96" x14ac:dyDescent="0.25">
      <c r="C63" s="54" t="s">
        <v>4</v>
      </c>
      <c r="D63" s="36" t="s">
        <v>5</v>
      </c>
      <c r="E63" s="33"/>
      <c r="F63" s="44" t="s">
        <v>6</v>
      </c>
      <c r="G63" s="46">
        <v>142</v>
      </c>
      <c r="H63" s="50">
        <v>127239.75</v>
      </c>
      <c r="I63" s="50">
        <f>G63*H63</f>
        <v>18068044.5</v>
      </c>
    </row>
    <row r="64" spans="3:9" ht="36" x14ac:dyDescent="0.25">
      <c r="C64" s="55"/>
      <c r="D64" s="36" t="s">
        <v>7</v>
      </c>
      <c r="E64" s="33"/>
      <c r="F64" s="44" t="s">
        <v>8</v>
      </c>
      <c r="G64" s="46">
        <v>199800</v>
      </c>
      <c r="H64" s="50">
        <v>27.98</v>
      </c>
      <c r="I64" s="50">
        <f>G64*H64</f>
        <v>5590404</v>
      </c>
    </row>
    <row r="65" spans="3:10" x14ac:dyDescent="0.25">
      <c r="C65" s="5" t="s">
        <v>9</v>
      </c>
      <c r="D65" s="37"/>
      <c r="E65" s="33"/>
      <c r="F65" s="40"/>
      <c r="G65" s="47">
        <f>SUM(G63:G64)</f>
        <v>199942</v>
      </c>
      <c r="H65" s="49">
        <f>I65/G65</f>
        <v>118.32655720158846</v>
      </c>
      <c r="I65" s="81">
        <f t="shared" ref="I65" si="2">SUM(I63:I64)</f>
        <v>23658448.5</v>
      </c>
    </row>
    <row r="66" spans="3:10" ht="60" x14ac:dyDescent="0.25">
      <c r="C66" s="54" t="s">
        <v>10</v>
      </c>
      <c r="D66" s="36" t="s">
        <v>11</v>
      </c>
      <c r="E66" s="33"/>
      <c r="F66" s="44" t="s">
        <v>8</v>
      </c>
      <c r="G66" s="46">
        <v>10850</v>
      </c>
      <c r="H66" s="50">
        <v>19.37</v>
      </c>
      <c r="I66" s="82">
        <f t="shared" ref="I66:I67" si="3">G66*H66</f>
        <v>210164.5</v>
      </c>
    </row>
    <row r="67" spans="3:10" ht="72" x14ac:dyDescent="0.25">
      <c r="C67" s="55"/>
      <c r="D67" s="36" t="s">
        <v>12</v>
      </c>
      <c r="E67" s="33"/>
      <c r="F67" s="44" t="s">
        <v>6</v>
      </c>
      <c r="G67" s="46">
        <v>4395</v>
      </c>
      <c r="H67" s="50">
        <v>583.55999999999995</v>
      </c>
      <c r="I67" s="82">
        <f t="shared" si="3"/>
        <v>2564746.1999999997</v>
      </c>
    </row>
    <row r="68" spans="3:10" x14ac:dyDescent="0.25">
      <c r="C68" s="5" t="s">
        <v>9</v>
      </c>
      <c r="D68" s="37"/>
      <c r="E68" s="33"/>
      <c r="F68" s="40"/>
      <c r="G68" s="47">
        <f>SUM(G66:G67)</f>
        <v>15245</v>
      </c>
      <c r="H68" s="49">
        <f>I68/G68</f>
        <v>182.02103640537879</v>
      </c>
      <c r="I68" s="81">
        <f t="shared" ref="I68" si="4">SUM(I66:I67)</f>
        <v>2774910.6999999997</v>
      </c>
    </row>
    <row r="69" spans="3:10" ht="84" x14ac:dyDescent="0.25">
      <c r="C69" s="54" t="s">
        <v>13</v>
      </c>
      <c r="D69" s="36" t="s">
        <v>14</v>
      </c>
      <c r="E69" s="33"/>
      <c r="F69" s="44" t="s">
        <v>8</v>
      </c>
      <c r="G69" s="46">
        <v>65000</v>
      </c>
      <c r="H69" s="50">
        <v>94.77</v>
      </c>
      <c r="I69" s="82">
        <f t="shared" ref="I69:I70" si="5">G69*H69</f>
        <v>6160050</v>
      </c>
    </row>
    <row r="70" spans="3:10" ht="36" x14ac:dyDescent="0.25">
      <c r="C70" s="55"/>
      <c r="D70" s="36" t="s">
        <v>16</v>
      </c>
      <c r="E70" s="33"/>
      <c r="F70" s="44" t="s">
        <v>6</v>
      </c>
      <c r="G70" s="46">
        <v>24520</v>
      </c>
      <c r="H70" s="50">
        <v>245.5</v>
      </c>
      <c r="I70" s="82">
        <f t="shared" si="5"/>
        <v>6019660</v>
      </c>
    </row>
    <row r="71" spans="3:10" x14ac:dyDescent="0.25">
      <c r="C71" s="5" t="s">
        <v>9</v>
      </c>
      <c r="D71" s="37"/>
      <c r="E71" s="33"/>
      <c r="F71" s="40"/>
      <c r="G71" s="47">
        <f>SUM(G69:G70)</f>
        <v>89520</v>
      </c>
      <c r="H71" s="49">
        <f>I71/G71</f>
        <v>136.05574173369081</v>
      </c>
      <c r="I71" s="81">
        <f>SUM(I69:I70)</f>
        <v>12179710</v>
      </c>
    </row>
    <row r="72" spans="3:10" ht="72" x14ac:dyDescent="0.25">
      <c r="C72" s="2" t="s">
        <v>17</v>
      </c>
      <c r="D72" s="36" t="s">
        <v>18</v>
      </c>
      <c r="E72" s="33"/>
      <c r="F72" s="44" t="s">
        <v>8</v>
      </c>
      <c r="G72" s="46">
        <v>65</v>
      </c>
      <c r="H72" s="50">
        <v>74872.88</v>
      </c>
      <c r="I72" s="82">
        <f>G72*H72</f>
        <v>4866737.2</v>
      </c>
    </row>
    <row r="73" spans="3:10" x14ac:dyDescent="0.25">
      <c r="C73" s="5" t="s">
        <v>9</v>
      </c>
      <c r="D73" s="37"/>
      <c r="E73" s="33"/>
      <c r="F73" s="40"/>
      <c r="G73" s="47">
        <f>SUM(G72)</f>
        <v>65</v>
      </c>
      <c r="H73" s="49">
        <f>I73/G73</f>
        <v>74872.88</v>
      </c>
      <c r="I73" s="81">
        <f t="shared" ref="I73" si="6">SUM(I72)</f>
        <v>4866737.2</v>
      </c>
    </row>
    <row r="74" spans="3:10" ht="72" x14ac:dyDescent="0.25">
      <c r="C74" s="2" t="s">
        <v>19</v>
      </c>
      <c r="D74" s="36" t="s">
        <v>18</v>
      </c>
      <c r="E74" s="33"/>
      <c r="F74" s="44" t="s">
        <v>8</v>
      </c>
      <c r="G74" s="46">
        <v>46</v>
      </c>
      <c r="H74" s="50">
        <v>72015.83</v>
      </c>
      <c r="I74" s="82">
        <f>G74*H74</f>
        <v>3312728.18</v>
      </c>
    </row>
    <row r="75" spans="3:10" x14ac:dyDescent="0.25">
      <c r="C75" s="5" t="s">
        <v>9</v>
      </c>
      <c r="D75" s="37"/>
      <c r="E75" s="33"/>
      <c r="F75" s="40"/>
      <c r="G75" s="47">
        <f>SUM(G74)</f>
        <v>46</v>
      </c>
      <c r="H75" s="49">
        <f t="shared" ref="H75:H76" si="7">I75/G75</f>
        <v>72015.83</v>
      </c>
      <c r="I75" s="81">
        <f t="shared" ref="I75" si="8">SUM(I74)</f>
        <v>3312728.18</v>
      </c>
    </row>
    <row r="76" spans="3:10" x14ac:dyDescent="0.25">
      <c r="C76" s="5" t="s">
        <v>21</v>
      </c>
      <c r="D76" s="19"/>
      <c r="E76" s="33"/>
      <c r="F76" s="44"/>
      <c r="G76" s="47">
        <f>SUM(G77:G80)</f>
        <v>152</v>
      </c>
      <c r="H76" s="49">
        <f t="shared" si="7"/>
        <v>20819.984210526316</v>
      </c>
      <c r="I76" s="51">
        <f t="shared" ref="I76" si="9">SUM(I77:I80)</f>
        <v>3164637.6</v>
      </c>
    </row>
    <row r="77" spans="3:10" ht="72" x14ac:dyDescent="0.25">
      <c r="C77" s="56" t="s">
        <v>27</v>
      </c>
      <c r="D77" s="17" t="s">
        <v>22</v>
      </c>
      <c r="E77" s="33"/>
      <c r="F77" s="18" t="s">
        <v>23</v>
      </c>
      <c r="G77" s="46">
        <v>32</v>
      </c>
      <c r="H77" s="50">
        <v>89519.91</v>
      </c>
      <c r="I77" s="50">
        <f t="shared" ref="I77:I80" si="10">G77*H77</f>
        <v>2864637.12</v>
      </c>
      <c r="J77" s="52"/>
    </row>
    <row r="78" spans="3:10" ht="36" x14ac:dyDescent="0.25">
      <c r="C78" s="55"/>
      <c r="D78" s="17" t="s">
        <v>24</v>
      </c>
      <c r="E78" s="33"/>
      <c r="F78" s="18" t="s">
        <v>23</v>
      </c>
      <c r="G78" s="46">
        <v>108</v>
      </c>
      <c r="H78" s="50">
        <v>2685.19</v>
      </c>
      <c r="I78" s="50">
        <f t="shared" si="10"/>
        <v>290000.52</v>
      </c>
      <c r="J78" s="52"/>
    </row>
    <row r="79" spans="3:10" ht="48" x14ac:dyDescent="0.25">
      <c r="C79" s="55"/>
      <c r="D79" s="17" t="s">
        <v>25</v>
      </c>
      <c r="E79" s="33"/>
      <c r="F79" s="18" t="s">
        <v>23</v>
      </c>
      <c r="G79" s="46">
        <v>12</v>
      </c>
      <c r="H79" s="50">
        <v>833.33</v>
      </c>
      <c r="I79" s="50">
        <f t="shared" si="10"/>
        <v>9999.9600000000009</v>
      </c>
      <c r="J79" s="52"/>
    </row>
    <row r="80" spans="3:10" ht="168" x14ac:dyDescent="0.25">
      <c r="C80" s="55"/>
      <c r="D80" s="17" t="s">
        <v>26</v>
      </c>
      <c r="E80" s="33"/>
      <c r="F80" s="18" t="s">
        <v>23</v>
      </c>
      <c r="G80" s="46">
        <v>0</v>
      </c>
      <c r="H80" s="50">
        <v>0</v>
      </c>
      <c r="I80" s="50">
        <f t="shared" si="10"/>
        <v>0</v>
      </c>
    </row>
    <row r="81" spans="3:9" x14ac:dyDescent="0.25">
      <c r="C81" s="5" t="s">
        <v>9</v>
      </c>
      <c r="D81" s="19"/>
      <c r="E81" s="19"/>
      <c r="F81" s="33"/>
      <c r="G81" s="53">
        <f>SUM(G77:G80)</f>
        <v>152</v>
      </c>
      <c r="H81" s="49">
        <f>I81/G81</f>
        <v>20819.984210526316</v>
      </c>
      <c r="I81" s="51">
        <f>SUM(I77:I80)</f>
        <v>3164637.6</v>
      </c>
    </row>
  </sheetData>
  <mergeCells count="23">
    <mergeCell ref="D11:D13"/>
    <mergeCell ref="G6:G7"/>
    <mergeCell ref="H6:H7"/>
    <mergeCell ref="I6:I7"/>
    <mergeCell ref="C2:I2"/>
    <mergeCell ref="D6:E7"/>
    <mergeCell ref="C6:C7"/>
    <mergeCell ref="C63:C64"/>
    <mergeCell ref="C66:C67"/>
    <mergeCell ref="C69:C70"/>
    <mergeCell ref="C77:C80"/>
    <mergeCell ref="F6:F7"/>
    <mergeCell ref="D32:D33"/>
    <mergeCell ref="C32:C36"/>
    <mergeCell ref="C38:C41"/>
    <mergeCell ref="C8:C14"/>
    <mergeCell ref="C16:C20"/>
    <mergeCell ref="D23:D24"/>
    <mergeCell ref="C22:C26"/>
    <mergeCell ref="D29:D30"/>
    <mergeCell ref="C28:C30"/>
    <mergeCell ref="D16:D17"/>
    <mergeCell ref="D8:D10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F7" sqref="F7"/>
    </sheetView>
  </sheetViews>
  <sheetFormatPr defaultRowHeight="15" x14ac:dyDescent="0.25"/>
  <cols>
    <col min="1" max="1" width="20.28515625" customWidth="1"/>
    <col min="2" max="2" width="17.42578125" customWidth="1"/>
    <col min="4" max="5" width="12.42578125" customWidth="1"/>
    <col min="6" max="6" width="15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45" customHeight="1" x14ac:dyDescent="0.25">
      <c r="A2" s="59" t="s">
        <v>28</v>
      </c>
      <c r="B2" s="59"/>
      <c r="C2" s="59"/>
      <c r="D2" s="59"/>
      <c r="E2" s="59"/>
      <c r="F2" s="59"/>
    </row>
    <row r="3" spans="1:6" x14ac:dyDescent="0.25">
      <c r="A3" s="1"/>
      <c r="B3" s="1"/>
      <c r="C3" s="1"/>
      <c r="D3" s="1"/>
      <c r="E3" s="1"/>
      <c r="F3" s="1"/>
    </row>
    <row r="4" spans="1:6" ht="75" x14ac:dyDescent="0.25">
      <c r="A4" s="13" t="s">
        <v>0</v>
      </c>
      <c r="B4" s="13" t="s">
        <v>1</v>
      </c>
      <c r="C4" s="13" t="s">
        <v>3</v>
      </c>
      <c r="D4" s="3" t="s">
        <v>2</v>
      </c>
      <c r="E4" s="3" t="s">
        <v>29</v>
      </c>
      <c r="F4" s="3" t="s">
        <v>30</v>
      </c>
    </row>
    <row r="5" spans="1:6" x14ac:dyDescent="0.25">
      <c r="A5" s="5" t="s">
        <v>20</v>
      </c>
      <c r="B5" s="5"/>
      <c r="C5" s="5"/>
      <c r="D5" s="7">
        <f>D8+D11+D15+D17+D19</f>
        <v>0</v>
      </c>
      <c r="E5" s="7" t="e">
        <f>F5/D5</f>
        <v>#DIV/0!</v>
      </c>
      <c r="F5" s="7">
        <f t="shared" ref="F5" si="0">F8+F11+F15+F17+F19</f>
        <v>0</v>
      </c>
    </row>
    <row r="6" spans="1:6" ht="76.5" customHeight="1" x14ac:dyDescent="0.25">
      <c r="A6" s="69" t="s">
        <v>4</v>
      </c>
      <c r="B6" s="4" t="s">
        <v>5</v>
      </c>
      <c r="C6" s="19" t="s">
        <v>6</v>
      </c>
      <c r="D6" s="8"/>
      <c r="E6" s="8"/>
      <c r="F6" s="8">
        <f>D6*E6</f>
        <v>0</v>
      </c>
    </row>
    <row r="7" spans="1:6" ht="48" x14ac:dyDescent="0.25">
      <c r="A7" s="77"/>
      <c r="B7" s="4" t="s">
        <v>7</v>
      </c>
      <c r="C7" s="19" t="s">
        <v>8</v>
      </c>
      <c r="D7" s="8"/>
      <c r="E7" s="8"/>
      <c r="F7" s="8">
        <f>D7*E7</f>
        <v>0</v>
      </c>
    </row>
    <row r="8" spans="1:6" x14ac:dyDescent="0.25">
      <c r="A8" s="5" t="s">
        <v>9</v>
      </c>
      <c r="B8" s="6"/>
      <c r="C8" s="20"/>
      <c r="D8" s="9">
        <f>SUM(D6:D7)</f>
        <v>0</v>
      </c>
      <c r="E8" s="7" t="e">
        <f>F8/D8</f>
        <v>#DIV/0!</v>
      </c>
      <c r="F8" s="9">
        <f t="shared" ref="F8" si="1">SUM(F6:F7)</f>
        <v>0</v>
      </c>
    </row>
    <row r="9" spans="1:6" ht="40.5" customHeight="1" x14ac:dyDescent="0.25">
      <c r="A9" s="69" t="s">
        <v>10</v>
      </c>
      <c r="B9" s="4" t="s">
        <v>11</v>
      </c>
      <c r="C9" s="19" t="s">
        <v>8</v>
      </c>
      <c r="D9" s="8"/>
      <c r="E9" s="8"/>
      <c r="F9" s="8">
        <f t="shared" ref="F9:F10" si="2">D9*E9</f>
        <v>0</v>
      </c>
    </row>
    <row r="10" spans="1:6" ht="86.25" customHeight="1" x14ac:dyDescent="0.25">
      <c r="A10" s="77"/>
      <c r="B10" s="4" t="s">
        <v>12</v>
      </c>
      <c r="C10" s="19" t="s">
        <v>6</v>
      </c>
      <c r="D10" s="8"/>
      <c r="E10" s="8"/>
      <c r="F10" s="8">
        <f t="shared" si="2"/>
        <v>0</v>
      </c>
    </row>
    <row r="11" spans="1:6" x14ac:dyDescent="0.25">
      <c r="A11" s="5" t="s">
        <v>9</v>
      </c>
      <c r="B11" s="6"/>
      <c r="C11" s="20"/>
      <c r="D11" s="9">
        <f>SUM(D9:D10)</f>
        <v>0</v>
      </c>
      <c r="E11" s="7" t="e">
        <f>F11/D11</f>
        <v>#DIV/0!</v>
      </c>
      <c r="F11" s="9">
        <f t="shared" ref="F11" si="3">SUM(F9:F10)</f>
        <v>0</v>
      </c>
    </row>
    <row r="12" spans="1:6" ht="77.25" customHeight="1" x14ac:dyDescent="0.25">
      <c r="A12" s="69" t="s">
        <v>13</v>
      </c>
      <c r="B12" s="4" t="s">
        <v>14</v>
      </c>
      <c r="C12" s="19" t="s">
        <v>8</v>
      </c>
      <c r="D12" s="8"/>
      <c r="E12" s="8"/>
      <c r="F12" s="8">
        <f t="shared" ref="F12:F14" si="4">D12*E12</f>
        <v>0</v>
      </c>
    </row>
    <row r="13" spans="1:6" ht="87.75" customHeight="1" x14ac:dyDescent="0.25">
      <c r="A13" s="71"/>
      <c r="B13" s="4" t="s">
        <v>15</v>
      </c>
      <c r="C13" s="19" t="s">
        <v>6</v>
      </c>
      <c r="D13" s="8"/>
      <c r="E13" s="8"/>
      <c r="F13" s="8">
        <f t="shared" si="4"/>
        <v>0</v>
      </c>
    </row>
    <row r="14" spans="1:6" ht="48" x14ac:dyDescent="0.25">
      <c r="A14" s="77"/>
      <c r="B14" s="4" t="s">
        <v>16</v>
      </c>
      <c r="C14" s="19" t="s">
        <v>6</v>
      </c>
      <c r="D14" s="8"/>
      <c r="E14" s="8"/>
      <c r="F14" s="8">
        <f t="shared" si="4"/>
        <v>0</v>
      </c>
    </row>
    <row r="15" spans="1:6" x14ac:dyDescent="0.25">
      <c r="A15" s="5" t="s">
        <v>9</v>
      </c>
      <c r="B15" s="6"/>
      <c r="C15" s="20"/>
      <c r="D15" s="9">
        <f>SUM(D12:D14)</f>
        <v>0</v>
      </c>
      <c r="E15" s="7" t="e">
        <f>F15/D15</f>
        <v>#DIV/0!</v>
      </c>
      <c r="F15" s="9">
        <f t="shared" ref="F15" si="5">SUM(F12:F14)</f>
        <v>0</v>
      </c>
    </row>
    <row r="16" spans="1:6" ht="72" x14ac:dyDescent="0.25">
      <c r="A16" s="2" t="s">
        <v>17</v>
      </c>
      <c r="B16" s="4" t="s">
        <v>18</v>
      </c>
      <c r="C16" s="19" t="s">
        <v>8</v>
      </c>
      <c r="D16" s="8"/>
      <c r="E16" s="8"/>
      <c r="F16" s="8">
        <f>D16*E16</f>
        <v>0</v>
      </c>
    </row>
    <row r="17" spans="1:6" x14ac:dyDescent="0.25">
      <c r="A17" s="5" t="s">
        <v>9</v>
      </c>
      <c r="B17" s="6"/>
      <c r="C17" s="21"/>
      <c r="D17" s="9">
        <f>SUM(D16)</f>
        <v>0</v>
      </c>
      <c r="E17" s="7" t="e">
        <f>F17/D17</f>
        <v>#DIV/0!</v>
      </c>
      <c r="F17" s="9">
        <f t="shared" ref="F17" si="6">SUM(F16)</f>
        <v>0</v>
      </c>
    </row>
    <row r="18" spans="1:6" ht="78" customHeight="1" x14ac:dyDescent="0.25">
      <c r="A18" s="2" t="s">
        <v>19</v>
      </c>
      <c r="B18" s="4" t="s">
        <v>18</v>
      </c>
      <c r="C18" s="19" t="s">
        <v>8</v>
      </c>
      <c r="D18" s="8"/>
      <c r="E18" s="8"/>
      <c r="F18" s="8">
        <f>D18*E18</f>
        <v>0</v>
      </c>
    </row>
    <row r="19" spans="1:6" x14ac:dyDescent="0.25">
      <c r="A19" s="5" t="s">
        <v>9</v>
      </c>
      <c r="B19" s="6"/>
      <c r="C19" s="21"/>
      <c r="D19" s="9">
        <f>SUM(D18)</f>
        <v>0</v>
      </c>
      <c r="E19" s="7" t="e">
        <f t="shared" ref="E19:E20" si="7">F19/D19</f>
        <v>#DIV/0!</v>
      </c>
      <c r="F19" s="9">
        <f t="shared" ref="F19" si="8">SUM(F18)</f>
        <v>0</v>
      </c>
    </row>
    <row r="20" spans="1:6" x14ac:dyDescent="0.25">
      <c r="A20" s="5" t="s">
        <v>21</v>
      </c>
      <c r="B20" s="22"/>
      <c r="C20" s="22"/>
      <c r="D20" s="9">
        <f>SUM(D21:D24)</f>
        <v>0</v>
      </c>
      <c r="E20" s="7" t="e">
        <f t="shared" si="7"/>
        <v>#DIV/0!</v>
      </c>
      <c r="F20" s="9">
        <f t="shared" ref="F20" si="9">SUM(F21:F24)</f>
        <v>0</v>
      </c>
    </row>
    <row r="21" spans="1:6" ht="84" x14ac:dyDescent="0.25">
      <c r="A21" s="78" t="s">
        <v>27</v>
      </c>
      <c r="B21" s="17" t="s">
        <v>22</v>
      </c>
      <c r="C21" s="18" t="s">
        <v>23</v>
      </c>
      <c r="D21" s="16"/>
      <c r="E21" s="16"/>
      <c r="F21" s="8">
        <f t="shared" ref="F21:F24" si="10">D21*E21</f>
        <v>0</v>
      </c>
    </row>
    <row r="22" spans="1:6" ht="60" x14ac:dyDescent="0.25">
      <c r="A22" s="79"/>
      <c r="B22" s="17" t="s">
        <v>24</v>
      </c>
      <c r="C22" s="18" t="s">
        <v>23</v>
      </c>
      <c r="D22" s="16"/>
      <c r="E22" s="16"/>
      <c r="F22" s="8">
        <f t="shared" si="10"/>
        <v>0</v>
      </c>
    </row>
    <row r="23" spans="1:6" ht="72" x14ac:dyDescent="0.25">
      <c r="A23" s="79"/>
      <c r="B23" s="17" t="s">
        <v>25</v>
      </c>
      <c r="C23" s="18" t="s">
        <v>23</v>
      </c>
      <c r="D23" s="16"/>
      <c r="E23" s="16"/>
      <c r="F23" s="8">
        <f t="shared" si="10"/>
        <v>0</v>
      </c>
    </row>
    <row r="24" spans="1:6" ht="201" customHeight="1" x14ac:dyDescent="0.25">
      <c r="A24" s="80"/>
      <c r="B24" s="17" t="s">
        <v>26</v>
      </c>
      <c r="C24" s="18" t="s">
        <v>23</v>
      </c>
      <c r="D24" s="16"/>
      <c r="E24" s="16"/>
      <c r="F24" s="8">
        <f t="shared" si="10"/>
        <v>0</v>
      </c>
    </row>
    <row r="25" spans="1:6" x14ac:dyDescent="0.25">
      <c r="A25" s="5" t="s">
        <v>9</v>
      </c>
      <c r="B25" s="23"/>
      <c r="C25" s="23"/>
      <c r="D25" s="9">
        <f>SUM(D21:D24)</f>
        <v>0</v>
      </c>
      <c r="E25" s="7" t="e">
        <f>F25/D25</f>
        <v>#DIV/0!</v>
      </c>
      <c r="F25" s="9">
        <f t="shared" ref="F25" si="11">SUM(F21:F24)</f>
        <v>0</v>
      </c>
    </row>
    <row r="26" spans="1:6" x14ac:dyDescent="0.25">
      <c r="A26" s="2"/>
      <c r="B26" s="19"/>
      <c r="C26" s="19"/>
      <c r="D26" s="8"/>
      <c r="E26" s="8"/>
      <c r="F26" s="8"/>
    </row>
    <row r="27" spans="1:6" x14ac:dyDescent="0.25">
      <c r="A27" s="2"/>
      <c r="B27" s="19"/>
      <c r="C27" s="19"/>
      <c r="D27" s="8"/>
      <c r="E27" s="8"/>
      <c r="F27" s="8"/>
    </row>
    <row r="28" spans="1:6" x14ac:dyDescent="0.25">
      <c r="A28" s="11"/>
      <c r="B28" s="24"/>
      <c r="C28" s="24"/>
      <c r="D28" s="12"/>
      <c r="E28" s="12"/>
      <c r="F28" s="12"/>
    </row>
    <row r="29" spans="1:6" x14ac:dyDescent="0.25">
      <c r="A29" s="11"/>
      <c r="B29" s="24"/>
      <c r="C29" s="24"/>
      <c r="D29" s="12"/>
      <c r="E29" s="12"/>
      <c r="F29" s="12"/>
    </row>
    <row r="30" spans="1:6" x14ac:dyDescent="0.25">
      <c r="A30" s="11"/>
      <c r="B30" s="24"/>
      <c r="C30" s="24"/>
      <c r="D30" s="12"/>
      <c r="E30" s="12"/>
      <c r="F30" s="12"/>
    </row>
    <row r="31" spans="1:6" x14ac:dyDescent="0.25">
      <c r="A31" s="11"/>
      <c r="B31" s="24"/>
      <c r="C31" s="24"/>
      <c r="D31" s="12"/>
      <c r="E31" s="12"/>
      <c r="F31" s="12"/>
    </row>
    <row r="32" spans="1:6" x14ac:dyDescent="0.25">
      <c r="A32" s="11"/>
      <c r="B32" s="24"/>
      <c r="C32" s="24"/>
      <c r="D32" s="12"/>
      <c r="E32" s="12"/>
      <c r="F32" s="12"/>
    </row>
    <row r="33" spans="1:6" x14ac:dyDescent="0.25">
      <c r="A33" s="11"/>
      <c r="B33" s="24"/>
      <c r="C33" s="24"/>
      <c r="D33" s="12"/>
      <c r="E33" s="12"/>
      <c r="F33" s="12"/>
    </row>
    <row r="34" spans="1:6" x14ac:dyDescent="0.25">
      <c r="A34" s="11"/>
      <c r="B34" s="24"/>
      <c r="C34" s="24"/>
      <c r="D34" s="12"/>
      <c r="E34" s="12"/>
      <c r="F34" s="12"/>
    </row>
    <row r="35" spans="1:6" x14ac:dyDescent="0.25">
      <c r="A35" s="11"/>
      <c r="B35" s="24"/>
      <c r="C35" s="24"/>
      <c r="D35" s="12"/>
      <c r="E35" s="12"/>
      <c r="F35" s="12"/>
    </row>
    <row r="36" spans="1:6" x14ac:dyDescent="0.25">
      <c r="A36" s="11"/>
      <c r="B36" s="24"/>
      <c r="C36" s="24"/>
      <c r="D36" s="12"/>
      <c r="E36" s="12"/>
      <c r="F36" s="12"/>
    </row>
    <row r="37" spans="1:6" x14ac:dyDescent="0.25">
      <c r="A37" s="11"/>
      <c r="B37" s="24"/>
      <c r="C37" s="24"/>
      <c r="D37" s="12"/>
      <c r="E37" s="12"/>
      <c r="F37" s="12"/>
    </row>
    <row r="38" spans="1:6" x14ac:dyDescent="0.25">
      <c r="A38" s="11"/>
      <c r="B38" s="24"/>
      <c r="C38" s="24"/>
      <c r="D38" s="12"/>
      <c r="E38" s="12"/>
      <c r="F38" s="12"/>
    </row>
    <row r="39" spans="1:6" x14ac:dyDescent="0.25">
      <c r="A39" s="11"/>
      <c r="B39" s="24"/>
      <c r="C39" s="24"/>
      <c r="D39" s="12"/>
      <c r="E39" s="12"/>
      <c r="F39" s="12"/>
    </row>
    <row r="40" spans="1:6" x14ac:dyDescent="0.25">
      <c r="A40" s="11"/>
      <c r="B40" s="24"/>
      <c r="C40" s="24"/>
      <c r="D40" s="12"/>
      <c r="E40" s="12"/>
      <c r="F40" s="12"/>
    </row>
    <row r="41" spans="1:6" x14ac:dyDescent="0.25">
      <c r="A41" s="11"/>
      <c r="B41" s="24"/>
      <c r="C41" s="24"/>
      <c r="D41" s="12"/>
      <c r="E41" s="12"/>
      <c r="F41" s="12"/>
    </row>
    <row r="42" spans="1:6" x14ac:dyDescent="0.25">
      <c r="A42" s="11"/>
      <c r="B42" s="24"/>
      <c r="C42" s="24"/>
      <c r="D42" s="12"/>
      <c r="E42" s="12"/>
      <c r="F42" s="12"/>
    </row>
    <row r="43" spans="1:6" x14ac:dyDescent="0.25">
      <c r="A43" s="11"/>
      <c r="B43" s="24"/>
      <c r="C43" s="24"/>
      <c r="D43" s="12"/>
      <c r="E43" s="12"/>
      <c r="F43" s="12"/>
    </row>
    <row r="44" spans="1:6" x14ac:dyDescent="0.25">
      <c r="A44" s="11"/>
      <c r="B44" s="24"/>
      <c r="C44" s="24"/>
      <c r="D44" s="12"/>
      <c r="E44" s="12"/>
      <c r="F44" s="12"/>
    </row>
    <row r="45" spans="1:6" x14ac:dyDescent="0.25">
      <c r="A45" s="11"/>
      <c r="B45" s="24"/>
      <c r="C45" s="24"/>
      <c r="D45" s="12"/>
      <c r="E45" s="12"/>
      <c r="F45" s="12"/>
    </row>
    <row r="46" spans="1:6" x14ac:dyDescent="0.25">
      <c r="A46" s="11"/>
      <c r="B46" s="24"/>
      <c r="C46" s="24"/>
      <c r="D46" s="12"/>
      <c r="E46" s="12"/>
      <c r="F46" s="12"/>
    </row>
    <row r="47" spans="1:6" x14ac:dyDescent="0.25">
      <c r="A47" s="11"/>
      <c r="B47" s="24"/>
      <c r="C47" s="24"/>
      <c r="D47" s="12"/>
      <c r="E47" s="12"/>
      <c r="F47" s="12"/>
    </row>
    <row r="48" spans="1:6" x14ac:dyDescent="0.25">
      <c r="A48" s="11"/>
      <c r="B48" s="24"/>
      <c r="C48" s="24"/>
      <c r="D48" s="12"/>
      <c r="E48" s="12"/>
      <c r="F48" s="12"/>
    </row>
    <row r="49" spans="1:6" x14ac:dyDescent="0.25">
      <c r="A49" s="11"/>
      <c r="B49" s="24"/>
      <c r="C49" s="24"/>
      <c r="D49" s="12"/>
      <c r="E49" s="12"/>
      <c r="F49" s="12"/>
    </row>
    <row r="50" spans="1:6" x14ac:dyDescent="0.25">
      <c r="A50" s="11"/>
      <c r="B50" s="24"/>
      <c r="C50" s="24"/>
      <c r="D50" s="12"/>
      <c r="E50" s="12"/>
      <c r="F50" s="12"/>
    </row>
    <row r="51" spans="1:6" x14ac:dyDescent="0.25">
      <c r="A51" s="14"/>
      <c r="B51" s="25"/>
      <c r="C51" s="25"/>
      <c r="D51" s="15"/>
      <c r="E51" s="15"/>
      <c r="F51" s="15"/>
    </row>
    <row r="52" spans="1:6" x14ac:dyDescent="0.25">
      <c r="A52" s="14"/>
      <c r="B52" s="25"/>
      <c r="C52" s="25"/>
      <c r="D52" s="15"/>
      <c r="E52" s="15"/>
      <c r="F52" s="15"/>
    </row>
    <row r="53" spans="1:6" x14ac:dyDescent="0.25">
      <c r="A53" s="14"/>
      <c r="B53" s="25"/>
      <c r="C53" s="25"/>
      <c r="D53" s="15"/>
      <c r="E53" s="15"/>
      <c r="F53" s="15"/>
    </row>
    <row r="54" spans="1:6" x14ac:dyDescent="0.25">
      <c r="A54" s="14"/>
      <c r="B54" s="25"/>
      <c r="C54" s="25"/>
      <c r="D54" s="15"/>
      <c r="E54" s="15"/>
      <c r="F54" s="15"/>
    </row>
    <row r="55" spans="1:6" x14ac:dyDescent="0.25">
      <c r="A55" s="14"/>
      <c r="B55" s="25"/>
      <c r="C55" s="25"/>
      <c r="D55" s="15"/>
      <c r="E55" s="15"/>
      <c r="F55" s="15"/>
    </row>
    <row r="56" spans="1:6" x14ac:dyDescent="0.25">
      <c r="A56" s="14"/>
      <c r="B56" s="25"/>
      <c r="C56" s="25"/>
      <c r="D56" s="15"/>
      <c r="E56" s="15"/>
      <c r="F56" s="15"/>
    </row>
    <row r="57" spans="1:6" x14ac:dyDescent="0.25">
      <c r="A57" s="14"/>
      <c r="B57" s="25"/>
      <c r="C57" s="25"/>
      <c r="D57" s="15"/>
      <c r="E57" s="15"/>
      <c r="F57" s="15"/>
    </row>
    <row r="58" spans="1:6" x14ac:dyDescent="0.25">
      <c r="A58" s="14"/>
      <c r="B58" s="25"/>
      <c r="C58" s="25"/>
      <c r="D58" s="15"/>
      <c r="E58" s="15"/>
      <c r="F58" s="15"/>
    </row>
    <row r="59" spans="1:6" x14ac:dyDescent="0.25">
      <c r="A59" s="14"/>
      <c r="B59" s="25"/>
      <c r="C59" s="25"/>
      <c r="D59" s="15"/>
      <c r="E59" s="15"/>
      <c r="F59" s="15"/>
    </row>
    <row r="60" spans="1:6" x14ac:dyDescent="0.25">
      <c r="A60" s="14"/>
      <c r="B60" s="25"/>
      <c r="C60" s="25"/>
      <c r="D60" s="15"/>
      <c r="E60" s="15"/>
      <c r="F60" s="15"/>
    </row>
    <row r="61" spans="1:6" x14ac:dyDescent="0.25">
      <c r="A61" s="14"/>
      <c r="B61" s="25"/>
      <c r="C61" s="25"/>
      <c r="D61" s="15"/>
      <c r="E61" s="15"/>
      <c r="F61" s="15"/>
    </row>
    <row r="62" spans="1:6" x14ac:dyDescent="0.25">
      <c r="A62" s="14"/>
      <c r="B62" s="25"/>
      <c r="C62" s="25"/>
      <c r="D62" s="15"/>
      <c r="E62" s="15"/>
      <c r="F62" s="15"/>
    </row>
    <row r="63" spans="1:6" x14ac:dyDescent="0.25">
      <c r="A63" s="14"/>
      <c r="B63" s="25"/>
      <c r="C63" s="25"/>
      <c r="D63" s="15"/>
      <c r="E63" s="15"/>
      <c r="F63" s="15"/>
    </row>
    <row r="64" spans="1:6" x14ac:dyDescent="0.25">
      <c r="A64" s="14"/>
      <c r="B64" s="25"/>
      <c r="C64" s="25"/>
      <c r="D64" s="15"/>
      <c r="E64" s="15"/>
      <c r="F64" s="15"/>
    </row>
    <row r="65" spans="1:6" x14ac:dyDescent="0.25">
      <c r="A65" s="14"/>
      <c r="B65" s="25"/>
      <c r="C65" s="25"/>
      <c r="D65" s="15"/>
      <c r="E65" s="15"/>
      <c r="F65" s="15"/>
    </row>
    <row r="66" spans="1:6" x14ac:dyDescent="0.25">
      <c r="A66" s="14"/>
      <c r="B66" s="25"/>
      <c r="C66" s="25"/>
      <c r="D66" s="15"/>
      <c r="E66" s="15"/>
      <c r="F66" s="15"/>
    </row>
    <row r="67" spans="1:6" x14ac:dyDescent="0.25">
      <c r="A67" s="14"/>
      <c r="B67" s="25"/>
      <c r="C67" s="25"/>
      <c r="D67" s="15"/>
      <c r="E67" s="15"/>
      <c r="F67" s="15"/>
    </row>
    <row r="68" spans="1:6" x14ac:dyDescent="0.25">
      <c r="A68" s="14"/>
      <c r="B68" s="25"/>
      <c r="C68" s="25"/>
      <c r="D68" s="15"/>
      <c r="E68" s="15"/>
      <c r="F68" s="15"/>
    </row>
    <row r="69" spans="1:6" x14ac:dyDescent="0.25">
      <c r="A69" s="14"/>
      <c r="B69" s="25"/>
      <c r="C69" s="25"/>
      <c r="D69" s="15"/>
      <c r="E69" s="15"/>
      <c r="F69" s="15"/>
    </row>
    <row r="70" spans="1:6" x14ac:dyDescent="0.25">
      <c r="A70" s="14"/>
      <c r="B70" s="25"/>
      <c r="C70" s="25"/>
      <c r="D70" s="15"/>
      <c r="E70" s="15"/>
      <c r="F70" s="15"/>
    </row>
    <row r="71" spans="1:6" x14ac:dyDescent="0.25">
      <c r="A71" s="14"/>
      <c r="B71" s="25"/>
      <c r="C71" s="25"/>
      <c r="D71" s="15"/>
      <c r="E71" s="15"/>
      <c r="F71" s="15"/>
    </row>
    <row r="72" spans="1:6" x14ac:dyDescent="0.25">
      <c r="A72" s="14"/>
      <c r="B72" s="25"/>
      <c r="C72" s="25"/>
      <c r="D72" s="15"/>
      <c r="E72" s="15"/>
      <c r="F72" s="15"/>
    </row>
    <row r="73" spans="1:6" x14ac:dyDescent="0.25">
      <c r="A73" s="14"/>
      <c r="B73" s="25"/>
      <c r="C73" s="25"/>
      <c r="D73" s="15"/>
      <c r="E73" s="15"/>
      <c r="F73" s="15"/>
    </row>
    <row r="74" spans="1:6" x14ac:dyDescent="0.25">
      <c r="A74" s="14"/>
      <c r="B74" s="25"/>
      <c r="C74" s="25"/>
      <c r="D74" s="15"/>
      <c r="E74" s="15"/>
      <c r="F74" s="15"/>
    </row>
    <row r="75" spans="1:6" x14ac:dyDescent="0.25">
      <c r="A75" s="14"/>
      <c r="B75" s="25"/>
      <c r="C75" s="25"/>
      <c r="D75" s="15"/>
      <c r="E75" s="15"/>
      <c r="F75" s="15"/>
    </row>
    <row r="76" spans="1:6" x14ac:dyDescent="0.25">
      <c r="A76" s="14"/>
      <c r="B76" s="25"/>
      <c r="C76" s="25"/>
      <c r="D76" s="15"/>
      <c r="E76" s="15"/>
      <c r="F76" s="15"/>
    </row>
    <row r="77" spans="1:6" x14ac:dyDescent="0.25">
      <c r="A77" s="14"/>
      <c r="B77" s="25"/>
      <c r="C77" s="25"/>
      <c r="D77" s="15"/>
      <c r="E77" s="15"/>
      <c r="F77" s="15"/>
    </row>
    <row r="78" spans="1:6" x14ac:dyDescent="0.25">
      <c r="A78" s="14"/>
      <c r="B78" s="25"/>
      <c r="C78" s="25"/>
      <c r="D78" s="15"/>
      <c r="E78" s="15"/>
      <c r="F78" s="15"/>
    </row>
    <row r="79" spans="1:6" x14ac:dyDescent="0.25">
      <c r="A79" s="14"/>
      <c r="B79" s="25"/>
      <c r="C79" s="25"/>
      <c r="D79" s="15"/>
      <c r="E79" s="15"/>
      <c r="F79" s="15"/>
    </row>
    <row r="80" spans="1:6" x14ac:dyDescent="0.25">
      <c r="A80" s="14"/>
      <c r="B80" s="25"/>
      <c r="C80" s="25"/>
      <c r="D80" s="15"/>
      <c r="E80" s="15"/>
      <c r="F80" s="15"/>
    </row>
    <row r="81" spans="1:6" x14ac:dyDescent="0.25">
      <c r="A81" s="14"/>
      <c r="B81" s="25"/>
      <c r="C81" s="25"/>
      <c r="D81" s="15"/>
      <c r="E81" s="15"/>
      <c r="F81" s="15"/>
    </row>
    <row r="82" spans="1:6" x14ac:dyDescent="0.25">
      <c r="A82" s="14"/>
      <c r="B82" s="25"/>
      <c r="C82" s="25"/>
      <c r="D82" s="15"/>
      <c r="E82" s="15"/>
      <c r="F82" s="15"/>
    </row>
    <row r="83" spans="1:6" x14ac:dyDescent="0.25">
      <c r="A83" s="14"/>
      <c r="B83" s="25"/>
      <c r="C83" s="25"/>
      <c r="D83" s="15"/>
      <c r="E83" s="15"/>
      <c r="F83" s="15"/>
    </row>
    <row r="84" spans="1:6" x14ac:dyDescent="0.25">
      <c r="A84" s="14"/>
      <c r="B84" s="25"/>
      <c r="C84" s="25"/>
      <c r="D84" s="15"/>
      <c r="E84" s="15"/>
      <c r="F84" s="15"/>
    </row>
    <row r="85" spans="1:6" x14ac:dyDescent="0.25">
      <c r="A85" s="14"/>
      <c r="B85" s="25"/>
      <c r="C85" s="25"/>
      <c r="D85" s="15"/>
      <c r="E85" s="15"/>
      <c r="F85" s="15"/>
    </row>
    <row r="86" spans="1:6" x14ac:dyDescent="0.25">
      <c r="A86" s="14"/>
      <c r="B86" s="25"/>
      <c r="C86" s="25"/>
      <c r="D86" s="15"/>
      <c r="E86" s="15"/>
      <c r="F86" s="15"/>
    </row>
    <row r="87" spans="1:6" x14ac:dyDescent="0.25">
      <c r="A87" s="14"/>
      <c r="B87" s="25"/>
      <c r="C87" s="25"/>
      <c r="D87" s="15"/>
      <c r="E87" s="15"/>
      <c r="F87" s="15"/>
    </row>
    <row r="88" spans="1:6" x14ac:dyDescent="0.25">
      <c r="A88" s="14"/>
      <c r="B88" s="25"/>
      <c r="C88" s="25"/>
      <c r="D88" s="15"/>
      <c r="E88" s="15"/>
      <c r="F88" s="15"/>
    </row>
    <row r="89" spans="1:6" x14ac:dyDescent="0.25">
      <c r="A89" s="14"/>
      <c r="B89" s="25"/>
      <c r="C89" s="25"/>
      <c r="D89" s="15"/>
      <c r="E89" s="15"/>
      <c r="F89" s="15"/>
    </row>
    <row r="90" spans="1:6" x14ac:dyDescent="0.25">
      <c r="A90" s="14"/>
      <c r="B90" s="25"/>
      <c r="C90" s="25"/>
      <c r="D90" s="15"/>
      <c r="E90" s="15"/>
      <c r="F90" s="15"/>
    </row>
    <row r="91" spans="1:6" x14ac:dyDescent="0.25">
      <c r="A91" s="14"/>
      <c r="B91" s="25"/>
      <c r="C91" s="25"/>
      <c r="D91" s="15"/>
      <c r="E91" s="15"/>
      <c r="F91" s="15"/>
    </row>
    <row r="92" spans="1:6" x14ac:dyDescent="0.25">
      <c r="A92" s="14"/>
      <c r="B92" s="25"/>
      <c r="C92" s="25"/>
      <c r="D92" s="15"/>
      <c r="E92" s="15"/>
      <c r="F92" s="15"/>
    </row>
    <row r="93" spans="1:6" x14ac:dyDescent="0.25">
      <c r="A93" s="14"/>
      <c r="B93" s="25"/>
      <c r="C93" s="25"/>
      <c r="D93" s="15"/>
      <c r="E93" s="15"/>
      <c r="F93" s="15"/>
    </row>
    <row r="94" spans="1:6" x14ac:dyDescent="0.25">
      <c r="A94" s="14"/>
      <c r="B94" s="25"/>
      <c r="C94" s="25"/>
      <c r="D94" s="15"/>
      <c r="E94" s="15"/>
      <c r="F94" s="15"/>
    </row>
    <row r="95" spans="1:6" x14ac:dyDescent="0.25">
      <c r="A95" s="14"/>
      <c r="B95" s="25"/>
      <c r="C95" s="25"/>
      <c r="D95" s="15"/>
      <c r="E95" s="15"/>
      <c r="F95" s="15"/>
    </row>
    <row r="96" spans="1:6" x14ac:dyDescent="0.25">
      <c r="A96" s="14"/>
      <c r="B96" s="25"/>
      <c r="C96" s="25"/>
      <c r="D96" s="15"/>
      <c r="E96" s="15"/>
      <c r="F96" s="15"/>
    </row>
    <row r="97" spans="1:6" x14ac:dyDescent="0.25">
      <c r="A97" s="14"/>
      <c r="B97" s="25"/>
      <c r="C97" s="25"/>
      <c r="D97" s="15"/>
      <c r="E97" s="15"/>
      <c r="F97" s="15"/>
    </row>
    <row r="98" spans="1:6" x14ac:dyDescent="0.25">
      <c r="A98" s="14"/>
      <c r="B98" s="25"/>
      <c r="C98" s="25"/>
      <c r="D98" s="15"/>
      <c r="E98" s="15"/>
      <c r="F98" s="15"/>
    </row>
    <row r="99" spans="1:6" x14ac:dyDescent="0.25">
      <c r="A99" s="14"/>
      <c r="B99" s="25"/>
      <c r="C99" s="25"/>
      <c r="D99" s="15"/>
      <c r="E99" s="15"/>
      <c r="F99" s="15"/>
    </row>
    <row r="100" spans="1:6" x14ac:dyDescent="0.25">
      <c r="A100" s="14"/>
      <c r="B100" s="25"/>
      <c r="C100" s="25"/>
      <c r="D100" s="15"/>
      <c r="E100" s="15"/>
      <c r="F100" s="15"/>
    </row>
    <row r="101" spans="1:6" x14ac:dyDescent="0.25">
      <c r="A101" s="14"/>
      <c r="B101" s="25"/>
      <c r="C101" s="25"/>
      <c r="D101" s="15"/>
      <c r="E101" s="15"/>
      <c r="F101" s="15"/>
    </row>
    <row r="102" spans="1:6" x14ac:dyDescent="0.25">
      <c r="A102" s="14"/>
      <c r="B102" s="25"/>
      <c r="C102" s="25"/>
      <c r="D102" s="15"/>
      <c r="E102" s="15"/>
      <c r="F102" s="15"/>
    </row>
    <row r="103" spans="1:6" x14ac:dyDescent="0.25">
      <c r="A103" s="14"/>
      <c r="B103" s="25"/>
      <c r="C103" s="25"/>
      <c r="D103" s="15"/>
      <c r="E103" s="15"/>
      <c r="F103" s="15"/>
    </row>
    <row r="104" spans="1:6" x14ac:dyDescent="0.25">
      <c r="A104" s="14"/>
      <c r="B104" s="25"/>
      <c r="C104" s="25"/>
      <c r="D104" s="15"/>
      <c r="E104" s="15"/>
      <c r="F104" s="15"/>
    </row>
    <row r="105" spans="1:6" x14ac:dyDescent="0.25">
      <c r="A105" s="14"/>
      <c r="B105" s="25"/>
      <c r="C105" s="25"/>
      <c r="D105" s="15"/>
      <c r="E105" s="15"/>
      <c r="F105" s="15"/>
    </row>
    <row r="106" spans="1:6" x14ac:dyDescent="0.25">
      <c r="A106" s="14"/>
      <c r="B106" s="25"/>
      <c r="C106" s="25"/>
      <c r="D106" s="15"/>
      <c r="E106" s="15"/>
      <c r="F106" s="15"/>
    </row>
    <row r="107" spans="1:6" x14ac:dyDescent="0.25">
      <c r="A107" s="14"/>
      <c r="B107" s="25"/>
      <c r="C107" s="25"/>
      <c r="D107" s="15"/>
      <c r="E107" s="15"/>
      <c r="F107" s="15"/>
    </row>
    <row r="108" spans="1:6" x14ac:dyDescent="0.25">
      <c r="A108" s="14"/>
      <c r="B108" s="25"/>
      <c r="C108" s="25"/>
      <c r="D108" s="15"/>
      <c r="E108" s="15"/>
      <c r="F108" s="15"/>
    </row>
    <row r="109" spans="1:6" x14ac:dyDescent="0.25">
      <c r="A109" s="14"/>
      <c r="B109" s="25"/>
      <c r="C109" s="25"/>
      <c r="D109" s="15"/>
      <c r="E109" s="15"/>
      <c r="F109" s="15"/>
    </row>
    <row r="110" spans="1:6" x14ac:dyDescent="0.25">
      <c r="A110" s="14"/>
      <c r="B110" s="25"/>
      <c r="C110" s="25"/>
      <c r="D110" s="15"/>
      <c r="E110" s="15"/>
      <c r="F110" s="15"/>
    </row>
    <row r="111" spans="1:6" x14ac:dyDescent="0.25">
      <c r="A111" s="14"/>
      <c r="B111" s="25"/>
      <c r="C111" s="25"/>
      <c r="D111" s="15"/>
      <c r="E111" s="15"/>
      <c r="F111" s="15"/>
    </row>
    <row r="112" spans="1:6" x14ac:dyDescent="0.25">
      <c r="A112" s="14"/>
      <c r="B112" s="25"/>
      <c r="C112" s="25"/>
      <c r="D112" s="15"/>
      <c r="E112" s="15"/>
      <c r="F112" s="15"/>
    </row>
    <row r="113" spans="1:6" x14ac:dyDescent="0.25">
      <c r="A113" s="14"/>
      <c r="B113" s="25"/>
      <c r="C113" s="25"/>
      <c r="D113" s="15"/>
      <c r="E113" s="15"/>
      <c r="F113" s="15"/>
    </row>
    <row r="114" spans="1:6" x14ac:dyDescent="0.25">
      <c r="A114" s="14"/>
      <c r="B114" s="25"/>
      <c r="C114" s="25"/>
      <c r="D114" s="15"/>
      <c r="E114" s="15"/>
      <c r="F114" s="15"/>
    </row>
    <row r="115" spans="1:6" x14ac:dyDescent="0.25">
      <c r="A115" s="14"/>
      <c r="B115" s="25"/>
      <c r="C115" s="25"/>
      <c r="D115" s="15"/>
      <c r="E115" s="15"/>
      <c r="F115" s="15"/>
    </row>
    <row r="116" spans="1:6" x14ac:dyDescent="0.25">
      <c r="A116" s="14"/>
      <c r="B116" s="25"/>
      <c r="C116" s="25"/>
      <c r="D116" s="15"/>
      <c r="E116" s="15"/>
      <c r="F116" s="15"/>
    </row>
    <row r="117" spans="1:6" x14ac:dyDescent="0.25">
      <c r="A117" s="14"/>
      <c r="B117" s="25"/>
      <c r="C117" s="25"/>
      <c r="D117" s="15"/>
      <c r="E117" s="15"/>
      <c r="F117" s="15"/>
    </row>
    <row r="118" spans="1:6" x14ac:dyDescent="0.25">
      <c r="A118" s="14"/>
      <c r="B118" s="25"/>
      <c r="C118" s="25"/>
      <c r="D118" s="15"/>
      <c r="E118" s="15"/>
      <c r="F118" s="15"/>
    </row>
    <row r="119" spans="1:6" x14ac:dyDescent="0.25">
      <c r="A119" s="14"/>
      <c r="B119" s="25"/>
      <c r="C119" s="25"/>
      <c r="D119" s="15"/>
      <c r="E119" s="15"/>
      <c r="F119" s="15"/>
    </row>
    <row r="120" spans="1:6" x14ac:dyDescent="0.25">
      <c r="A120" s="14"/>
      <c r="B120" s="25"/>
      <c r="C120" s="25"/>
      <c r="D120" s="15"/>
      <c r="E120" s="15"/>
      <c r="F120" s="15"/>
    </row>
    <row r="121" spans="1:6" x14ac:dyDescent="0.25">
      <c r="A121" s="14"/>
      <c r="B121" s="25"/>
      <c r="C121" s="25"/>
      <c r="D121" s="15"/>
      <c r="E121" s="15"/>
      <c r="F121" s="15"/>
    </row>
    <row r="122" spans="1:6" x14ac:dyDescent="0.25">
      <c r="B122" s="26"/>
      <c r="C122" s="26"/>
      <c r="D122" s="10"/>
      <c r="E122" s="10"/>
      <c r="F122" s="10"/>
    </row>
    <row r="123" spans="1:6" x14ac:dyDescent="0.25">
      <c r="B123" s="26"/>
      <c r="C123" s="26"/>
      <c r="D123" s="10"/>
      <c r="E123" s="10"/>
      <c r="F123" s="10"/>
    </row>
  </sheetData>
  <mergeCells count="5">
    <mergeCell ref="A6:A7"/>
    <mergeCell ref="A9:A10"/>
    <mergeCell ref="A12:A14"/>
    <mergeCell ref="A21:A24"/>
    <mergeCell ref="A2:F2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2021-04-29T10:42:18Z</dcterms:modified>
</cp:coreProperties>
</file>